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05" windowWidth="12915" windowHeight="9120"/>
  </bookViews>
  <sheets>
    <sheet name="발급대장" sheetId="1" r:id="rId1"/>
    <sheet name="세대" sheetId="2" r:id="rId2"/>
    <sheet name="개인2" sheetId="4" r:id="rId3"/>
  </sheets>
  <definedNames>
    <definedName name="_xlnm.Print_Area" localSheetId="0">발급대장!$B$1:$I$79</definedName>
    <definedName name="_xlnm.Print_Titles" localSheetId="0">발급대장!$1:$4</definedName>
  </definedNames>
  <calcPr calcId="125725"/>
</workbook>
</file>

<file path=xl/calcChain.xml><?xml version="1.0" encoding="utf-8"?>
<calcChain xmlns="http://schemas.openxmlformats.org/spreadsheetml/2006/main">
  <c r="F81" i="1"/>
  <c r="L69"/>
  <c r="L68"/>
  <c r="L67"/>
  <c r="I247" i="4" l="1"/>
  <c r="I250"/>
  <c r="L66" i="1" s="1"/>
  <c r="K68"/>
  <c r="K69"/>
  <c r="K70"/>
  <c r="K71"/>
  <c r="K72"/>
  <c r="K73"/>
  <c r="K74"/>
  <c r="F67"/>
  <c r="F68"/>
  <c r="F69"/>
  <c r="F65"/>
  <c r="M65"/>
  <c r="L54"/>
  <c r="F58"/>
  <c r="L30"/>
  <c r="I185" i="4"/>
  <c r="L60" i="1"/>
  <c r="F60" s="1"/>
  <c r="K60"/>
  <c r="F63"/>
  <c r="L63"/>
  <c r="N63" s="1"/>
  <c r="F64" s="1"/>
  <c r="K61"/>
  <c r="K62"/>
  <c r="K63"/>
  <c r="K64"/>
  <c r="K65"/>
  <c r="K66"/>
  <c r="K67"/>
  <c r="I237" i="4"/>
  <c r="F71" i="2" s="1"/>
  <c r="L61" i="1" s="1"/>
  <c r="F61" s="1"/>
  <c r="I267" i="4" l="1"/>
  <c r="I396"/>
  <c r="L62" i="1" s="1"/>
  <c r="F62" s="1"/>
  <c r="I291" i="4" l="1"/>
  <c r="L55" i="1" s="1"/>
  <c r="F55" s="1"/>
  <c r="L56"/>
  <c r="I440" i="4"/>
  <c r="L58" i="1" s="1"/>
  <c r="N58" s="1"/>
  <c r="F57" s="1"/>
  <c r="L59"/>
  <c r="F59" s="1"/>
  <c r="L52"/>
  <c r="E37" i="2"/>
  <c r="L53" i="1"/>
  <c r="F53" s="1"/>
  <c r="K53"/>
  <c r="K54"/>
  <c r="K55"/>
  <c r="K56"/>
  <c r="K57"/>
  <c r="K58"/>
  <c r="K59"/>
  <c r="F54"/>
  <c r="F56"/>
  <c r="F66"/>
  <c r="I220" i="4"/>
  <c r="F68" i="2" s="1"/>
  <c r="L49" i="1" s="1"/>
  <c r="L50"/>
  <c r="F50" s="1"/>
  <c r="L45"/>
  <c r="F44"/>
  <c r="L43"/>
  <c r="M43" s="1"/>
  <c r="L42"/>
  <c r="F94" i="2"/>
  <c r="F95"/>
  <c r="F96"/>
  <c r="F97"/>
  <c r="F98"/>
  <c r="F99"/>
  <c r="F100"/>
  <c r="L41" i="1" s="1"/>
  <c r="F41" s="1"/>
  <c r="E100" i="2"/>
  <c r="L40" i="1"/>
  <c r="F40" s="1"/>
  <c r="F55" i="2"/>
  <c r="L39" i="1" s="1"/>
  <c r="F39" s="1"/>
  <c r="F46"/>
  <c r="F52"/>
  <c r="L48"/>
  <c r="M48" s="1"/>
  <c r="L46"/>
  <c r="K39"/>
  <c r="K40"/>
  <c r="K41"/>
  <c r="K42"/>
  <c r="K43"/>
  <c r="K44"/>
  <c r="K45"/>
  <c r="K46"/>
  <c r="K47"/>
  <c r="K48"/>
  <c r="K49"/>
  <c r="K50"/>
  <c r="K51"/>
  <c r="K52"/>
  <c r="L37"/>
  <c r="F84" i="2"/>
  <c r="F85"/>
  <c r="F86"/>
  <c r="F87"/>
  <c r="F88"/>
  <c r="F89"/>
  <c r="F90"/>
  <c r="F91"/>
  <c r="F93"/>
  <c r="E92"/>
  <c r="E83"/>
  <c r="F83" s="1"/>
  <c r="L38" i="1" s="1"/>
  <c r="L36"/>
  <c r="L35"/>
  <c r="L34"/>
  <c r="L33"/>
  <c r="F33" s="1"/>
  <c r="L32"/>
  <c r="L31"/>
  <c r="P23"/>
  <c r="L14"/>
  <c r="L10"/>
  <c r="I63" i="4"/>
  <c r="L23" i="1" s="1"/>
  <c r="L29"/>
  <c r="F29" s="1"/>
  <c r="L28"/>
  <c r="F28" s="1"/>
  <c r="L27"/>
  <c r="F27" s="1"/>
  <c r="K28"/>
  <c r="K29"/>
  <c r="K30"/>
  <c r="K31"/>
  <c r="K32"/>
  <c r="K33"/>
  <c r="K34"/>
  <c r="K35"/>
  <c r="K36"/>
  <c r="K37"/>
  <c r="K38"/>
  <c r="K27"/>
  <c r="F42"/>
  <c r="L25"/>
  <c r="M25" s="1"/>
  <c r="L24"/>
  <c r="P20"/>
  <c r="E7" i="2"/>
  <c r="L20" i="1" s="1"/>
  <c r="M20" s="1"/>
  <c r="L22"/>
  <c r="L19"/>
  <c r="L18"/>
  <c r="M16"/>
  <c r="L16"/>
  <c r="N16" s="1"/>
  <c r="L15"/>
  <c r="L13"/>
  <c r="L12"/>
  <c r="L11"/>
  <c r="L6"/>
  <c r="L7"/>
  <c r="N7" s="1"/>
  <c r="L9"/>
  <c r="F43" l="1"/>
  <c r="O43"/>
  <c r="N49"/>
  <c r="L51" s="1"/>
  <c r="F51" s="1"/>
  <c r="M49"/>
  <c r="N25"/>
  <c r="O25" s="1"/>
  <c r="N48"/>
  <c r="L47" s="1"/>
  <c r="F47" s="1"/>
  <c r="O16"/>
  <c r="N20"/>
  <c r="O20" s="1"/>
  <c r="M7"/>
  <c r="O7" s="1"/>
  <c r="O49" l="1"/>
  <c r="O48"/>
</calcChain>
</file>

<file path=xl/comments1.xml><?xml version="1.0" encoding="utf-8"?>
<comments xmlns="http://schemas.openxmlformats.org/spreadsheetml/2006/main">
  <authors>
    <author>Windows 사용자</author>
  </authors>
  <commentList>
    <comment ref="M65" authorId="0">
      <text>
        <r>
          <rPr>
            <b/>
            <sz val="9"/>
            <color indexed="81"/>
            <rFont val="Tahoma"/>
            <family val="2"/>
          </rPr>
          <t xml:space="preserve">Windows </t>
        </r>
        <r>
          <rPr>
            <b/>
            <sz val="9"/>
            <color indexed="81"/>
            <rFont val="돋움"/>
            <family val="3"/>
            <charset val="129"/>
          </rPr>
          <t>사용자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기존금액에서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마이너스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발급해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감</t>
        </r>
      </text>
    </comment>
  </commentList>
</comments>
</file>

<file path=xl/sharedStrings.xml><?xml version="1.0" encoding="utf-8"?>
<sst xmlns="http://schemas.openxmlformats.org/spreadsheetml/2006/main" count="1305" uniqueCount="1121">
  <si>
    <t>연번</t>
  </si>
  <si>
    <t>성 명</t>
  </si>
  <si>
    <t>주민등록번호</t>
  </si>
  <si>
    <t>주 소</t>
  </si>
  <si>
    <t>기부금액</t>
  </si>
  <si>
    <t>기부일자</t>
  </si>
  <si>
    <t>발급일자</t>
  </si>
  <si>
    <t>확 인</t>
  </si>
  <si>
    <t>2016-02</t>
  </si>
  <si>
    <t>2016-03</t>
  </si>
  <si>
    <t>2016-04</t>
  </si>
  <si>
    <t>2016-05</t>
  </si>
  <si>
    <t>2016-06</t>
  </si>
  <si>
    <t>2016-07</t>
  </si>
  <si>
    <t>2016-08</t>
  </si>
  <si>
    <t>2016-09</t>
  </si>
  <si>
    <t>2016-10</t>
  </si>
  <si>
    <t>2016-11</t>
  </si>
  <si>
    <t>2016-12</t>
  </si>
  <si>
    <t>2016-13</t>
  </si>
  <si>
    <t>2016-14</t>
  </si>
  <si>
    <t>2016-15</t>
  </si>
  <si>
    <t>2016-16</t>
  </si>
  <si>
    <t>2016-17</t>
  </si>
  <si>
    <t>2016-18</t>
  </si>
  <si>
    <t>2016-19</t>
  </si>
  <si>
    <t>2016-20</t>
  </si>
  <si>
    <t>2016-21</t>
  </si>
  <si>
    <t>2016-22</t>
  </si>
  <si>
    <t>2016-23</t>
  </si>
  <si>
    <t>2016-24</t>
  </si>
  <si>
    <t>2016-25</t>
  </si>
  <si>
    <t>2016-26</t>
  </si>
  <si>
    <t>2016-27</t>
  </si>
  <si>
    <t>2016-28</t>
  </si>
  <si>
    <t>2016-29</t>
  </si>
  <si>
    <t>2016-30</t>
  </si>
  <si>
    <t>2016-31</t>
  </si>
  <si>
    <t>2016-32</t>
  </si>
  <si>
    <t>2016-33</t>
  </si>
  <si>
    <t>2016-34</t>
  </si>
  <si>
    <t>2016-35</t>
  </si>
  <si>
    <t>2016-36</t>
  </si>
  <si>
    <t>2016-37</t>
  </si>
  <si>
    <t>2016-38</t>
  </si>
  <si>
    <t>2016-39</t>
  </si>
  <si>
    <t>2016-40</t>
  </si>
  <si>
    <t>2016-41</t>
  </si>
  <si>
    <t>2016-42</t>
  </si>
  <si>
    <t>2016-43</t>
  </si>
  <si>
    <t>2016-44</t>
  </si>
  <si>
    <t>2016-45</t>
  </si>
  <si>
    <t>2016-46</t>
  </si>
  <si>
    <t>2016-47</t>
  </si>
  <si>
    <t>2016-48</t>
  </si>
  <si>
    <t>2016-49</t>
  </si>
  <si>
    <t>2016-50</t>
  </si>
  <si>
    <t>2016-51</t>
  </si>
  <si>
    <t>2016-52</t>
  </si>
  <si>
    <t>2016-53</t>
  </si>
  <si>
    <t>750212-1248010</t>
  </si>
  <si>
    <t>이천시 송정동 동양파라곤 101-1702호</t>
  </si>
  <si>
    <t>세대별집계 리스트 - 칼럼들의 너비를 적절하게 조정한 후 파일 형식 "Excel 통합 문서"나 "Excel 97 - 2003 통합 문서"로 재저장하십시오.</t>
  </si>
  <si>
    <t>세대주명</t>
  </si>
  <si>
    <t>헌금집계</t>
  </si>
  <si>
    <t>헌금횟수</t>
  </si>
  <si>
    <t>강영환</t>
  </si>
  <si>
    <t>고재명</t>
  </si>
  <si>
    <t>김경수</t>
  </si>
  <si>
    <t>김경수a</t>
  </si>
  <si>
    <t>김경수b</t>
  </si>
  <si>
    <t>김경수d</t>
  </si>
  <si>
    <t>김경진</t>
  </si>
  <si>
    <t>김광래</t>
  </si>
  <si>
    <t>김규남</t>
  </si>
  <si>
    <t>김근기</t>
  </si>
  <si>
    <t>김남형</t>
  </si>
  <si>
    <t>김대인</t>
  </si>
  <si>
    <t>김대회</t>
  </si>
  <si>
    <t>김록부</t>
  </si>
  <si>
    <t>김만규</t>
  </si>
  <si>
    <t>김복기</t>
  </si>
  <si>
    <t>김소웅</t>
  </si>
  <si>
    <t>김영근</t>
  </si>
  <si>
    <t>김영석</t>
  </si>
  <si>
    <t>김영우</t>
  </si>
  <si>
    <t>김영탁</t>
  </si>
  <si>
    <t>김장태</t>
  </si>
  <si>
    <t>김정식</t>
  </si>
  <si>
    <t>김정인</t>
  </si>
  <si>
    <t>김종덕</t>
  </si>
  <si>
    <t>김주환</t>
  </si>
  <si>
    <t>김준영</t>
  </si>
  <si>
    <t>김창주</t>
  </si>
  <si>
    <t>김철</t>
  </si>
  <si>
    <t>김태중</t>
  </si>
  <si>
    <t>김화임</t>
  </si>
  <si>
    <t>남상두</t>
  </si>
  <si>
    <t>남준현</t>
  </si>
  <si>
    <t>노창석</t>
  </si>
  <si>
    <t>명용식</t>
  </si>
  <si>
    <t>무명</t>
  </si>
  <si>
    <t>문명국</t>
  </si>
  <si>
    <t>문순덕</t>
  </si>
  <si>
    <t>문재원</t>
  </si>
  <si>
    <t>박명섭</t>
  </si>
  <si>
    <t>박상철</t>
  </si>
  <si>
    <t>박성민a</t>
  </si>
  <si>
    <t>박순용</t>
  </si>
  <si>
    <t>박순자</t>
  </si>
  <si>
    <t>박영재</t>
  </si>
  <si>
    <t>박점식</t>
  </si>
  <si>
    <t>박종환</t>
  </si>
  <si>
    <t>박중성</t>
  </si>
  <si>
    <t>박찬성</t>
  </si>
  <si>
    <t>박찬원</t>
  </si>
  <si>
    <t>박행신</t>
  </si>
  <si>
    <t>박행준</t>
  </si>
  <si>
    <t>박현옥</t>
  </si>
  <si>
    <t>방지환</t>
  </si>
  <si>
    <t>백종수</t>
  </si>
  <si>
    <t>변성록</t>
  </si>
  <si>
    <t>변현숙</t>
  </si>
  <si>
    <t>서정환</t>
  </si>
  <si>
    <t>손창우</t>
  </si>
  <si>
    <t>송규홍</t>
  </si>
  <si>
    <t>송영표</t>
  </si>
  <si>
    <t>신기철</t>
  </si>
  <si>
    <t>신상근</t>
  </si>
  <si>
    <t>신은철</t>
  </si>
  <si>
    <t>신정호</t>
  </si>
  <si>
    <t>신종민</t>
  </si>
  <si>
    <t>안사무엘</t>
  </si>
  <si>
    <t>원근희</t>
  </si>
  <si>
    <t>원재호</t>
  </si>
  <si>
    <t>유영렬</t>
  </si>
  <si>
    <t>윤동주</t>
  </si>
  <si>
    <t>윤태영</t>
  </si>
  <si>
    <t>이경화</t>
  </si>
  <si>
    <t>이공우</t>
  </si>
  <si>
    <t>이기호</t>
  </si>
  <si>
    <t>이동수</t>
  </si>
  <si>
    <t>이로수</t>
  </si>
  <si>
    <t>이명종</t>
  </si>
  <si>
    <t>이보민</t>
  </si>
  <si>
    <t>이승현</t>
  </si>
  <si>
    <t>이원우</t>
  </si>
  <si>
    <t>이윤영</t>
  </si>
  <si>
    <t>이장희</t>
  </si>
  <si>
    <t>이정균</t>
  </si>
  <si>
    <t>이정동</t>
  </si>
  <si>
    <t>이정식</t>
  </si>
  <si>
    <t>이지호</t>
  </si>
  <si>
    <t>이진홍</t>
  </si>
  <si>
    <t>이창효</t>
  </si>
  <si>
    <t>이태근</t>
  </si>
  <si>
    <t>이해상</t>
  </si>
  <si>
    <t>이호택</t>
  </si>
  <si>
    <t>임용택</t>
  </si>
  <si>
    <t>임채성</t>
  </si>
  <si>
    <t>장덕형</t>
  </si>
  <si>
    <t>장성호</t>
  </si>
  <si>
    <t>장용규</t>
  </si>
  <si>
    <t>장용길</t>
  </si>
  <si>
    <t>장은숙</t>
  </si>
  <si>
    <t>장치환</t>
  </si>
  <si>
    <t>전진혁</t>
  </si>
  <si>
    <t>전휘창</t>
  </si>
  <si>
    <t>정구현</t>
  </si>
  <si>
    <t>정도영</t>
  </si>
  <si>
    <t>정용준</t>
  </si>
  <si>
    <t>정재환</t>
  </si>
  <si>
    <t>정학균</t>
  </si>
  <si>
    <t>정화영</t>
  </si>
  <si>
    <t>조상희</t>
  </si>
  <si>
    <t>조한우</t>
  </si>
  <si>
    <t>주영식</t>
  </si>
  <si>
    <t>주용현</t>
  </si>
  <si>
    <t>최기욱</t>
  </si>
  <si>
    <t>최도영</t>
  </si>
  <si>
    <t>최봉열</t>
  </si>
  <si>
    <t>최성수</t>
  </si>
  <si>
    <t>최재승</t>
  </si>
  <si>
    <t>최재원</t>
  </si>
  <si>
    <t>최진우</t>
  </si>
  <si>
    <t>최흥선</t>
  </si>
  <si>
    <t>하린</t>
  </si>
  <si>
    <t>한상덕</t>
  </si>
  <si>
    <t>한승희</t>
  </si>
  <si>
    <t>허원회</t>
  </si>
  <si>
    <t>홍재옥</t>
  </si>
  <si>
    <t>황상순</t>
  </si>
  <si>
    <t>번호</t>
  </si>
  <si>
    <t>헌금자명</t>
  </si>
  <si>
    <t>3여선교회</t>
  </si>
  <si>
    <t>7여선교</t>
  </si>
  <si>
    <t>강승현</t>
  </si>
  <si>
    <t>강희진</t>
  </si>
  <si>
    <t>구미영</t>
  </si>
  <si>
    <t>구민희</t>
  </si>
  <si>
    <t>구자응</t>
  </si>
  <si>
    <t>구자응/김영옥</t>
  </si>
  <si>
    <t>권혁중</t>
  </si>
  <si>
    <t>김가온</t>
  </si>
  <si>
    <t>김가을</t>
  </si>
  <si>
    <t>김금순</t>
  </si>
  <si>
    <t>김금진</t>
  </si>
  <si>
    <t>김민찬</t>
  </si>
  <si>
    <t>김영옥</t>
  </si>
  <si>
    <t>김영옥/구자응</t>
  </si>
  <si>
    <t>김운우</t>
  </si>
  <si>
    <t>김운우/유현정</t>
  </si>
  <si>
    <t>김윤우</t>
  </si>
  <si>
    <t>김의선</t>
  </si>
  <si>
    <t>김준형</t>
  </si>
  <si>
    <t>김지혜</t>
  </si>
  <si>
    <t>김지환/이희정</t>
  </si>
  <si>
    <t>김지환집사</t>
  </si>
  <si>
    <t>김창경/윤홍식</t>
  </si>
  <si>
    <t>김창평</t>
  </si>
  <si>
    <t>김희정</t>
  </si>
  <si>
    <t>남미나</t>
  </si>
  <si>
    <t>노화주</t>
  </si>
  <si>
    <t>문경애</t>
  </si>
  <si>
    <t>문훈/박윤미</t>
  </si>
  <si>
    <t>박근수</t>
  </si>
  <si>
    <t>박예은/현우</t>
  </si>
  <si>
    <t>박은환</t>
  </si>
  <si>
    <t>박정은</t>
  </si>
  <si>
    <t>박종출/반경숙</t>
  </si>
  <si>
    <t>박준민</t>
  </si>
  <si>
    <t>박준민/임선아</t>
  </si>
  <si>
    <t>박준민전</t>
  </si>
  <si>
    <t>박행일</t>
  </si>
  <si>
    <t>반경숙</t>
  </si>
  <si>
    <t>반명숙</t>
  </si>
  <si>
    <t>변우선</t>
  </si>
  <si>
    <t>변우선/고서연</t>
  </si>
  <si>
    <t>변우진</t>
  </si>
  <si>
    <t>변희섭</t>
  </si>
  <si>
    <t>삼성전기</t>
  </si>
  <si>
    <t>신규련</t>
  </si>
  <si>
    <t>신사선</t>
  </si>
  <si>
    <t>신서선/임산옥</t>
  </si>
  <si>
    <t>신영애</t>
  </si>
  <si>
    <t>신은아</t>
  </si>
  <si>
    <t>안여옥</t>
  </si>
  <si>
    <t>안의현</t>
  </si>
  <si>
    <t>안평교회</t>
  </si>
  <si>
    <t>엄충원</t>
  </si>
  <si>
    <t>오세문</t>
  </si>
  <si>
    <t>왕성숙</t>
  </si>
  <si>
    <t>유경희</t>
  </si>
  <si>
    <t>윤성구</t>
  </si>
  <si>
    <t>윤성구/김성숙</t>
  </si>
  <si>
    <t>이가연</t>
  </si>
  <si>
    <t>이경아</t>
  </si>
  <si>
    <t>이대회</t>
  </si>
  <si>
    <t>이대희</t>
  </si>
  <si>
    <t>이미선</t>
  </si>
  <si>
    <t>이미선/박민혁</t>
  </si>
  <si>
    <t>이보희</t>
  </si>
  <si>
    <t>이분임</t>
  </si>
  <si>
    <t>이심복/유순일</t>
  </si>
  <si>
    <t>이영진</t>
  </si>
  <si>
    <t>이완재</t>
  </si>
  <si>
    <t>이요섭/김정현</t>
  </si>
  <si>
    <t>이요셉</t>
  </si>
  <si>
    <t>이요셉/김정현</t>
  </si>
  <si>
    <t>이요셉/이정현</t>
  </si>
  <si>
    <t>이재옥</t>
  </si>
  <si>
    <t>이재호</t>
  </si>
  <si>
    <t>이지은</t>
  </si>
  <si>
    <t>이천중앙지방</t>
  </si>
  <si>
    <t>이한결</t>
  </si>
  <si>
    <t>이한유</t>
  </si>
  <si>
    <t>이한희</t>
  </si>
  <si>
    <t>임산옥</t>
  </si>
  <si>
    <t>임선아</t>
  </si>
  <si>
    <t>임희선</t>
  </si>
  <si>
    <t>장홍창</t>
  </si>
  <si>
    <t>장홍창/이현진</t>
  </si>
  <si>
    <t>전태완/이송자</t>
  </si>
  <si>
    <t>정랑이</t>
  </si>
  <si>
    <t>정량이</t>
  </si>
  <si>
    <t>제2여선교회</t>
  </si>
  <si>
    <t>제4여선교회</t>
  </si>
  <si>
    <t>제5여선교</t>
  </si>
  <si>
    <t>조윤희</t>
  </si>
  <si>
    <t>조중연</t>
  </si>
  <si>
    <t>조훈희</t>
  </si>
  <si>
    <t>조훈희/이임숙</t>
  </si>
  <si>
    <t>지방교회학교</t>
  </si>
  <si>
    <t>지방여선교회</t>
  </si>
  <si>
    <t>지형근</t>
  </si>
  <si>
    <t>첫열매</t>
  </si>
  <si>
    <t>청소년교회</t>
  </si>
  <si>
    <t>최미림</t>
  </si>
  <si>
    <t>최배형</t>
  </si>
  <si>
    <t>최선실</t>
  </si>
  <si>
    <t>최선희</t>
  </si>
  <si>
    <t>최선희/</t>
  </si>
  <si>
    <t>최유미</t>
  </si>
  <si>
    <t>최은영</t>
  </si>
  <si>
    <t>최인지</t>
  </si>
  <si>
    <t>최지병</t>
  </si>
  <si>
    <t>최형찬</t>
  </si>
  <si>
    <t>한명옥</t>
  </si>
  <si>
    <t>한명희</t>
  </si>
  <si>
    <t>허결</t>
  </si>
  <si>
    <t>허상백</t>
  </si>
  <si>
    <t>허율</t>
  </si>
  <si>
    <t>혀결</t>
  </si>
  <si>
    <t>협성동문회</t>
  </si>
  <si>
    <t>황지웅</t>
  </si>
  <si>
    <t>9999-00</t>
  </si>
  <si>
    <t>기타</t>
  </si>
  <si>
    <t>무명(4)</t>
  </si>
  <si>
    <t>임정연</t>
  </si>
  <si>
    <t>김경수+김경수A</t>
    <phoneticPr fontId="2" type="noConversion"/>
  </si>
  <si>
    <t>이연주</t>
  </si>
  <si>
    <t>방광호</t>
    <phoneticPr fontId="2" type="noConversion"/>
  </si>
  <si>
    <t>0001-01</t>
  </si>
  <si>
    <t>0001-02</t>
  </si>
  <si>
    <t>김은환</t>
  </si>
  <si>
    <t>0001-03</t>
  </si>
  <si>
    <t>박민혁</t>
  </si>
  <si>
    <t>0001-04</t>
  </si>
  <si>
    <t>박민규</t>
  </si>
  <si>
    <t>0001-05</t>
  </si>
  <si>
    <t>배순매</t>
  </si>
  <si>
    <t>0006-01</t>
  </si>
  <si>
    <t>0006-02</t>
  </si>
  <si>
    <t>백경미</t>
  </si>
  <si>
    <t>0006-03</t>
  </si>
  <si>
    <t>김민경</t>
  </si>
  <si>
    <t>0006-04</t>
  </si>
  <si>
    <t>김예린</t>
  </si>
  <si>
    <t>0007-01</t>
  </si>
  <si>
    <t>0007-02</t>
  </si>
  <si>
    <t>류미영</t>
  </si>
  <si>
    <t>0007-03</t>
  </si>
  <si>
    <t>이건영</t>
  </si>
  <si>
    <t>0007-04</t>
  </si>
  <si>
    <t>이민주</t>
  </si>
  <si>
    <t>0010-01</t>
  </si>
  <si>
    <t>0010-02</t>
  </si>
  <si>
    <t>이경숙</t>
  </si>
  <si>
    <t>0010-05</t>
  </si>
  <si>
    <t>최준서</t>
  </si>
  <si>
    <t>0012-01</t>
  </si>
  <si>
    <t>0012-02</t>
  </si>
  <si>
    <t>김윤자</t>
  </si>
  <si>
    <t>0012-03</t>
  </si>
  <si>
    <t>명하나</t>
  </si>
  <si>
    <t>0016-01</t>
  </si>
  <si>
    <t>0016-02</t>
  </si>
  <si>
    <t>이신영</t>
  </si>
  <si>
    <t>0016-03</t>
  </si>
  <si>
    <t>최우영</t>
  </si>
  <si>
    <t>0016-04</t>
  </si>
  <si>
    <t>최성지</t>
  </si>
  <si>
    <t>0017-01</t>
  </si>
  <si>
    <t>0017-02</t>
  </si>
  <si>
    <t>김현정</t>
  </si>
  <si>
    <t>0017-03</t>
  </si>
  <si>
    <t>정상현</t>
  </si>
  <si>
    <t>0017-04</t>
  </si>
  <si>
    <t>정상욱</t>
  </si>
  <si>
    <t>0018-02</t>
  </si>
  <si>
    <t>김미영</t>
  </si>
  <si>
    <t>0018-03</t>
  </si>
  <si>
    <t>0018-04</t>
  </si>
  <si>
    <t>김현경</t>
  </si>
  <si>
    <t>0023-01</t>
  </si>
  <si>
    <t>0023-02</t>
  </si>
  <si>
    <t>주용숙</t>
  </si>
  <si>
    <t>0023-03</t>
  </si>
  <si>
    <t>이현영</t>
  </si>
  <si>
    <t>0023-04</t>
  </si>
  <si>
    <t>이현준</t>
  </si>
  <si>
    <t>0030-01</t>
  </si>
  <si>
    <t>0030-02</t>
  </si>
  <si>
    <t>류세라</t>
  </si>
  <si>
    <t>0030-03</t>
  </si>
  <si>
    <t>임채영</t>
  </si>
  <si>
    <t>0030-04</t>
  </si>
  <si>
    <t>임채완</t>
  </si>
  <si>
    <t>0033-01</t>
  </si>
  <si>
    <t>0033-03</t>
  </si>
  <si>
    <t>김필립</t>
  </si>
  <si>
    <t>0033-04</t>
  </si>
  <si>
    <t>김태리</t>
  </si>
  <si>
    <t>0034-01</t>
  </si>
  <si>
    <t>0034-02</t>
  </si>
  <si>
    <t>박명희</t>
  </si>
  <si>
    <t>0034-03</t>
  </si>
  <si>
    <t>백한울</t>
  </si>
  <si>
    <t>0034-04</t>
  </si>
  <si>
    <t>백한솔</t>
  </si>
  <si>
    <t>0036-01</t>
  </si>
  <si>
    <t>0036-02</t>
  </si>
  <si>
    <t>김현숙</t>
  </si>
  <si>
    <t>0036-03</t>
  </si>
  <si>
    <t>김수현</t>
  </si>
  <si>
    <t>0036-04</t>
  </si>
  <si>
    <t>김동영</t>
  </si>
  <si>
    <t>0037-01</t>
  </si>
  <si>
    <t>0037-02</t>
  </si>
  <si>
    <t>김현희b</t>
  </si>
  <si>
    <t>0037-03</t>
  </si>
  <si>
    <t>노현우</t>
  </si>
  <si>
    <t>0037-04</t>
  </si>
  <si>
    <t>노현서</t>
  </si>
  <si>
    <t>0038-01</t>
  </si>
  <si>
    <t>0039-01</t>
  </si>
  <si>
    <t>0039-03</t>
  </si>
  <si>
    <t>박유민</t>
  </si>
  <si>
    <t>0041-01</t>
  </si>
  <si>
    <t>0047-02</t>
  </si>
  <si>
    <t>0050-01</t>
  </si>
  <si>
    <t>0051-02</t>
  </si>
  <si>
    <t>정현주</t>
  </si>
  <si>
    <t>0051-03</t>
  </si>
  <si>
    <t>문찬수</t>
  </si>
  <si>
    <t>0052-01</t>
  </si>
  <si>
    <t>0052-02</t>
  </si>
  <si>
    <t>이미근</t>
  </si>
  <si>
    <t>0052-03</t>
  </si>
  <si>
    <t>박예솔</t>
  </si>
  <si>
    <t>0052-04</t>
  </si>
  <si>
    <t>박민서</t>
  </si>
  <si>
    <t>0053-01</t>
  </si>
  <si>
    <t>0053-02</t>
  </si>
  <si>
    <t>이정임</t>
  </si>
  <si>
    <t>0053-03</t>
  </si>
  <si>
    <t>원예진</t>
  </si>
  <si>
    <t>0053-04</t>
  </si>
  <si>
    <t>원종서</t>
  </si>
  <si>
    <t>0057-02</t>
  </si>
  <si>
    <t>하수진</t>
  </si>
  <si>
    <t>0057-04</t>
  </si>
  <si>
    <t>김권</t>
  </si>
  <si>
    <t>0067-01</t>
  </si>
  <si>
    <t>0067-02</t>
  </si>
  <si>
    <t>이현진</t>
  </si>
  <si>
    <t>이현진(홍화자)</t>
  </si>
  <si>
    <t>0067-03</t>
  </si>
  <si>
    <t>이푸른</t>
  </si>
  <si>
    <t>0067-04</t>
  </si>
  <si>
    <t>이은찬</t>
  </si>
  <si>
    <t>0068-02</t>
  </si>
  <si>
    <t>한화자</t>
  </si>
  <si>
    <t>0069-01</t>
  </si>
  <si>
    <t>0069-02</t>
  </si>
  <si>
    <t>황선자</t>
  </si>
  <si>
    <t>0071-01</t>
  </si>
  <si>
    <t>0071-02</t>
  </si>
  <si>
    <t>박순정</t>
  </si>
  <si>
    <t>0071-03</t>
  </si>
  <si>
    <t>이선하</t>
  </si>
  <si>
    <t>0071-04</t>
  </si>
  <si>
    <t>이윤섭</t>
  </si>
  <si>
    <t>0072-02</t>
  </si>
  <si>
    <t>박필순</t>
  </si>
  <si>
    <t>0076-01</t>
  </si>
  <si>
    <t>0076-02</t>
  </si>
  <si>
    <t>0076-03</t>
  </si>
  <si>
    <t>이건호</t>
  </si>
  <si>
    <t>0076-04</t>
  </si>
  <si>
    <t>이애나</t>
  </si>
  <si>
    <t>0076-05</t>
  </si>
  <si>
    <t>0078-02</t>
  </si>
  <si>
    <t>박경희</t>
  </si>
  <si>
    <t>0085-01</t>
  </si>
  <si>
    <t>0085-02</t>
  </si>
  <si>
    <t>박지희</t>
  </si>
  <si>
    <t>0086-01</t>
  </si>
  <si>
    <t>0086-02</t>
  </si>
  <si>
    <t>고성희</t>
  </si>
  <si>
    <t>0086-03</t>
  </si>
  <si>
    <t>김하연</t>
  </si>
  <si>
    <t>0086-04</t>
  </si>
  <si>
    <t>김하빈</t>
  </si>
  <si>
    <t>0091-01</t>
  </si>
  <si>
    <t>0091-02</t>
  </si>
  <si>
    <t>전인희</t>
  </si>
  <si>
    <t>0091-03</t>
  </si>
  <si>
    <t>장하늬</t>
  </si>
  <si>
    <t>0091-04</t>
  </si>
  <si>
    <t>장서윤</t>
  </si>
  <si>
    <t>0092-02</t>
  </si>
  <si>
    <t>권혜정</t>
  </si>
  <si>
    <t>0092-03</t>
  </si>
  <si>
    <t>최승민</t>
  </si>
  <si>
    <t>0092-04</t>
  </si>
  <si>
    <t>최은진</t>
  </si>
  <si>
    <t>0094-01</t>
  </si>
  <si>
    <t>0094-02</t>
  </si>
  <si>
    <t>오은경</t>
  </si>
  <si>
    <t>0094-03</t>
  </si>
  <si>
    <t>김현찬</t>
  </si>
  <si>
    <t>0094-04</t>
  </si>
  <si>
    <t>김소은</t>
  </si>
  <si>
    <t>0095-01</t>
  </si>
  <si>
    <t>0095-02</t>
  </si>
  <si>
    <t>정유순</t>
  </si>
  <si>
    <t>0095-03</t>
  </si>
  <si>
    <t>송숙영</t>
  </si>
  <si>
    <t>0095-04</t>
  </si>
  <si>
    <t>송효권</t>
  </si>
  <si>
    <t>0095-05</t>
  </si>
  <si>
    <t>송예권</t>
  </si>
  <si>
    <t>0095-06</t>
  </si>
  <si>
    <t>송은권</t>
  </si>
  <si>
    <t>0096-01</t>
  </si>
  <si>
    <t>0096-02</t>
  </si>
  <si>
    <t>신선애</t>
  </si>
  <si>
    <t>0096-03</t>
  </si>
  <si>
    <t>이하람</t>
  </si>
  <si>
    <t>0096-04</t>
  </si>
  <si>
    <t>이사랑</t>
  </si>
  <si>
    <t>0096-05</t>
  </si>
  <si>
    <t>유순례</t>
  </si>
  <si>
    <t>0097-01</t>
  </si>
  <si>
    <t>0122-01</t>
  </si>
  <si>
    <t>0122-02</t>
  </si>
  <si>
    <t>김연미</t>
  </si>
  <si>
    <t>0122-03</t>
  </si>
  <si>
    <t>김쥬리</t>
  </si>
  <si>
    <t>0122-04</t>
  </si>
  <si>
    <t>김유리</t>
  </si>
  <si>
    <t>0130-01</t>
  </si>
  <si>
    <t>0130-02</t>
  </si>
  <si>
    <t>임귀순</t>
  </si>
  <si>
    <t>0135-01</t>
  </si>
  <si>
    <t>0135-03</t>
  </si>
  <si>
    <t>서금숙</t>
  </si>
  <si>
    <t>0137-01</t>
  </si>
  <si>
    <t>0137-02</t>
  </si>
  <si>
    <t>조점자</t>
  </si>
  <si>
    <t>0139-02</t>
  </si>
  <si>
    <t>박지숙</t>
  </si>
  <si>
    <t>0139-03</t>
  </si>
  <si>
    <t>황정원</t>
  </si>
  <si>
    <t>0139-04</t>
  </si>
  <si>
    <t>황주형</t>
  </si>
  <si>
    <t>0142-02</t>
  </si>
  <si>
    <t>박성희b</t>
  </si>
  <si>
    <t>0142-04</t>
  </si>
  <si>
    <t>최윤서</t>
  </si>
  <si>
    <t>0155-01</t>
  </si>
  <si>
    <t>0155-02</t>
  </si>
  <si>
    <t>이경희a</t>
  </si>
  <si>
    <t>0155-03</t>
  </si>
  <si>
    <t>김지언</t>
  </si>
  <si>
    <t>0155-04</t>
  </si>
  <si>
    <t>김석현</t>
  </si>
  <si>
    <t>0160-02</t>
  </si>
  <si>
    <t>윤은화</t>
  </si>
  <si>
    <t>0160-04</t>
  </si>
  <si>
    <t>장효원</t>
  </si>
  <si>
    <t>0169-02</t>
  </si>
  <si>
    <t>이혜정</t>
  </si>
  <si>
    <t>0169-03</t>
  </si>
  <si>
    <t>정세윤</t>
  </si>
  <si>
    <t>0169-04</t>
  </si>
  <si>
    <t>정세한</t>
  </si>
  <si>
    <t>0179-01</t>
  </si>
  <si>
    <t>0179-02</t>
  </si>
  <si>
    <t>정현수</t>
  </si>
  <si>
    <t>0179-03</t>
  </si>
  <si>
    <t>남서연</t>
  </si>
  <si>
    <t>0179-04</t>
  </si>
  <si>
    <t>남윤성</t>
  </si>
  <si>
    <t>0179-05</t>
  </si>
  <si>
    <t>남윤호</t>
  </si>
  <si>
    <t>0183-02</t>
  </si>
  <si>
    <t>손인선</t>
  </si>
  <si>
    <t>0190-01</t>
  </si>
  <si>
    <t>0190-02</t>
  </si>
  <si>
    <t>채정례</t>
  </si>
  <si>
    <t>0190-03</t>
  </si>
  <si>
    <t>방소은</t>
  </si>
  <si>
    <t>0190-04</t>
  </si>
  <si>
    <t>방준석</t>
  </si>
  <si>
    <t>0193-01</t>
  </si>
  <si>
    <t>0193-02</t>
  </si>
  <si>
    <t>채정미</t>
  </si>
  <si>
    <t>0193-04</t>
  </si>
  <si>
    <t>장혜원</t>
  </si>
  <si>
    <t>0194-02</t>
  </si>
  <si>
    <t>0201-02</t>
  </si>
  <si>
    <t>한태순</t>
  </si>
  <si>
    <t>0201-03</t>
  </si>
  <si>
    <t>이주혜</t>
  </si>
  <si>
    <t>0201-04</t>
  </si>
  <si>
    <t>이준형</t>
  </si>
  <si>
    <t>0204-01</t>
  </si>
  <si>
    <t>0204-02</t>
  </si>
  <si>
    <t>임계숙</t>
  </si>
  <si>
    <t>0204-03</t>
  </si>
  <si>
    <t>박지원</t>
  </si>
  <si>
    <t>0205-01</t>
  </si>
  <si>
    <t>이근섭</t>
  </si>
  <si>
    <t>0205-03</t>
  </si>
  <si>
    <t>이연수</t>
  </si>
  <si>
    <t>0205-04</t>
  </si>
  <si>
    <t>이민선</t>
  </si>
  <si>
    <t>0206-01</t>
  </si>
  <si>
    <t>0206-02</t>
  </si>
  <si>
    <t>최우성</t>
  </si>
  <si>
    <t>0206-03</t>
  </si>
  <si>
    <t>임서현</t>
  </si>
  <si>
    <t>0214-01</t>
  </si>
  <si>
    <t>0215_01</t>
  </si>
  <si>
    <t>0215_03</t>
  </si>
  <si>
    <t>이규택</t>
  </si>
  <si>
    <t>0215_04</t>
  </si>
  <si>
    <t>이창훈</t>
  </si>
  <si>
    <t>0233-01</t>
  </si>
  <si>
    <t>0233-03</t>
  </si>
  <si>
    <t>김하언</t>
  </si>
  <si>
    <t>0233-04</t>
  </si>
  <si>
    <t>김하준</t>
  </si>
  <si>
    <t>0244-01</t>
  </si>
  <si>
    <t>0244-02</t>
  </si>
  <si>
    <t>0244-03</t>
  </si>
  <si>
    <t>이수창</t>
  </si>
  <si>
    <t>0244-04</t>
  </si>
  <si>
    <t>이현석</t>
  </si>
  <si>
    <t>0249-01</t>
  </si>
  <si>
    <t>0249-02</t>
  </si>
  <si>
    <t>김일해</t>
  </si>
  <si>
    <t>0249-03</t>
  </si>
  <si>
    <t>전노엘</t>
  </si>
  <si>
    <t>0249-04</t>
  </si>
  <si>
    <t>전이엘</t>
  </si>
  <si>
    <t>0255-01</t>
  </si>
  <si>
    <t>0255-02</t>
  </si>
  <si>
    <t>김소현</t>
  </si>
  <si>
    <t>0255-03</t>
  </si>
  <si>
    <t>조예빈</t>
  </si>
  <si>
    <t>0257-01</t>
  </si>
  <si>
    <t>0257-05</t>
  </si>
  <si>
    <t>안수남</t>
  </si>
  <si>
    <t>0259-02</t>
  </si>
  <si>
    <t>이영미</t>
  </si>
  <si>
    <t>0259-03</t>
  </si>
  <si>
    <t>이서희</t>
  </si>
  <si>
    <t>0262-02</t>
  </si>
  <si>
    <t>위순임</t>
  </si>
  <si>
    <t>0269-01</t>
  </si>
  <si>
    <t>0269-02</t>
  </si>
  <si>
    <t>지민정</t>
  </si>
  <si>
    <t>0269-03</t>
  </si>
  <si>
    <t>김진섭</t>
  </si>
  <si>
    <t>0278-02</t>
  </si>
  <si>
    <t>오미경</t>
  </si>
  <si>
    <t>0278-03</t>
  </si>
  <si>
    <t>신은하</t>
  </si>
  <si>
    <t>0278-04</t>
  </si>
  <si>
    <t>0281-01</t>
  </si>
  <si>
    <t>0281-02</t>
  </si>
  <si>
    <t>김상우</t>
  </si>
  <si>
    <t>0284-01</t>
  </si>
  <si>
    <t>0284-02</t>
  </si>
  <si>
    <t>김현희a</t>
  </si>
  <si>
    <t>0284-03</t>
  </si>
  <si>
    <t>김도윤</t>
  </si>
  <si>
    <t>0284-04</t>
  </si>
  <si>
    <t>김서진</t>
  </si>
  <si>
    <t>0285-01</t>
  </si>
  <si>
    <t>0285-02</t>
  </si>
  <si>
    <t>유선옥</t>
  </si>
  <si>
    <t>0288-02</t>
  </si>
  <si>
    <t>최진숙</t>
  </si>
  <si>
    <t>0288-04</t>
  </si>
  <si>
    <t>김태훈</t>
  </si>
  <si>
    <t>0295-01</t>
  </si>
  <si>
    <t>0299-01</t>
  </si>
  <si>
    <t>0299-02</t>
  </si>
  <si>
    <t>정인숙</t>
  </si>
  <si>
    <t>0300-01</t>
  </si>
  <si>
    <t>0300-02</t>
  </si>
  <si>
    <t>김승희</t>
  </si>
  <si>
    <t>0301-01</t>
  </si>
  <si>
    <t>0303-03</t>
  </si>
  <si>
    <t>박채원</t>
  </si>
  <si>
    <t>0303-04</t>
  </si>
  <si>
    <t>박초원</t>
  </si>
  <si>
    <t>0307-02</t>
  </si>
  <si>
    <t>박은진</t>
  </si>
  <si>
    <t>0307-03</t>
  </si>
  <si>
    <t>이규하</t>
  </si>
  <si>
    <t>0307-04</t>
  </si>
  <si>
    <t>이루하</t>
  </si>
  <si>
    <t>0307-05</t>
  </si>
  <si>
    <t>김성심</t>
  </si>
  <si>
    <t>0309-01</t>
  </si>
  <si>
    <t>0309-03</t>
  </si>
  <si>
    <t>문성현</t>
  </si>
  <si>
    <t>0309-04</t>
  </si>
  <si>
    <t>문성윤</t>
  </si>
  <si>
    <t>0310-01</t>
  </si>
  <si>
    <t>0310-02</t>
  </si>
  <si>
    <t>이수진</t>
  </si>
  <si>
    <t>0310-03</t>
  </si>
  <si>
    <t>김상인</t>
  </si>
  <si>
    <t>0310-04</t>
  </si>
  <si>
    <t>김예지</t>
  </si>
  <si>
    <t>0311-01</t>
  </si>
  <si>
    <t>신정호a</t>
  </si>
  <si>
    <t>신정호a /제하</t>
  </si>
  <si>
    <t>0311-02</t>
  </si>
  <si>
    <t>이효용</t>
  </si>
  <si>
    <t>0313-01</t>
  </si>
  <si>
    <t>0313-07</t>
  </si>
  <si>
    <t>박하은</t>
  </si>
  <si>
    <t>0321-01</t>
  </si>
  <si>
    <t>0321-02</t>
  </si>
  <si>
    <t>김정란</t>
  </si>
  <si>
    <t>0321-03</t>
  </si>
  <si>
    <t>한유은</t>
  </si>
  <si>
    <t>0329-01</t>
  </si>
  <si>
    <t>허영숙</t>
  </si>
  <si>
    <t>0331-02</t>
  </si>
  <si>
    <t>조남주</t>
  </si>
  <si>
    <t>0332-01</t>
  </si>
  <si>
    <t>0335-02</t>
  </si>
  <si>
    <t>최재원(최은서)</t>
  </si>
  <si>
    <t>0335-03</t>
  </si>
  <si>
    <t>한수영</t>
  </si>
  <si>
    <t>0335-04</t>
  </si>
  <si>
    <t>최민서</t>
  </si>
  <si>
    <t>0335-05</t>
  </si>
  <si>
    <t>최은서</t>
  </si>
  <si>
    <t>0336-01</t>
  </si>
  <si>
    <t>전시옥</t>
  </si>
  <si>
    <t>0343-01</t>
  </si>
  <si>
    <t>0343-02</t>
  </si>
  <si>
    <t>김현희c</t>
  </si>
  <si>
    <t>0343-03</t>
  </si>
  <si>
    <t>남경우</t>
  </si>
  <si>
    <t>남경우(할머니)</t>
  </si>
  <si>
    <t>0343-04</t>
  </si>
  <si>
    <t>남건우</t>
  </si>
  <si>
    <t>0344-01</t>
  </si>
  <si>
    <t>0350-01</t>
  </si>
  <si>
    <t>0350-02</t>
  </si>
  <si>
    <t>김선흥</t>
  </si>
  <si>
    <t>0353-01</t>
  </si>
  <si>
    <t>0353-04</t>
  </si>
  <si>
    <t>이숙휘</t>
  </si>
  <si>
    <t>0361-01</t>
  </si>
  <si>
    <t>0361-02</t>
  </si>
  <si>
    <t>송가현</t>
  </si>
  <si>
    <t>0361-03</t>
  </si>
  <si>
    <t>승부희</t>
  </si>
  <si>
    <t>0362-01</t>
  </si>
  <si>
    <t>0362-02</t>
  </si>
  <si>
    <t>최정연</t>
  </si>
  <si>
    <t>0362-03</t>
  </si>
  <si>
    <t>김휘경</t>
  </si>
  <si>
    <t>0362-04</t>
  </si>
  <si>
    <t>김율희</t>
  </si>
  <si>
    <t>0362-05</t>
  </si>
  <si>
    <t>김현근</t>
  </si>
  <si>
    <t>0363-02</t>
  </si>
  <si>
    <t>서은정</t>
  </si>
  <si>
    <t>0363-03</t>
  </si>
  <si>
    <t>정재은</t>
  </si>
  <si>
    <t>0363-04</t>
  </si>
  <si>
    <t>정은율</t>
  </si>
  <si>
    <t>0368-02</t>
  </si>
  <si>
    <t>0370-01</t>
  </si>
  <si>
    <t>0370-02</t>
  </si>
  <si>
    <t>윤선영</t>
  </si>
  <si>
    <t>0371-02</t>
  </si>
  <si>
    <t>오경옥</t>
  </si>
  <si>
    <t>0371-04</t>
  </si>
  <si>
    <t>장라현</t>
  </si>
  <si>
    <t>0372-01</t>
  </si>
  <si>
    <t>0375-01</t>
  </si>
  <si>
    <t>0375-03</t>
  </si>
  <si>
    <t>0377-01</t>
  </si>
  <si>
    <t>0378-01</t>
  </si>
  <si>
    <t>0378-02</t>
  </si>
  <si>
    <t>이영미b</t>
  </si>
  <si>
    <t>0379-02</t>
  </si>
  <si>
    <t>이홍순</t>
  </si>
  <si>
    <t>0379-03</t>
  </si>
  <si>
    <t>김은서</t>
  </si>
  <si>
    <t>0379-04</t>
  </si>
  <si>
    <t>김현서</t>
  </si>
  <si>
    <t>0383-02</t>
  </si>
  <si>
    <t>김현이</t>
  </si>
  <si>
    <t>0383-03</t>
  </si>
  <si>
    <t>허지유</t>
  </si>
  <si>
    <t>0383-04</t>
  </si>
  <si>
    <t>정종순</t>
  </si>
  <si>
    <t>0384-01</t>
  </si>
  <si>
    <t>0384-02</t>
  </si>
  <si>
    <t>김미현</t>
  </si>
  <si>
    <t>0386-02</t>
  </si>
  <si>
    <t>고은아</t>
  </si>
  <si>
    <t>0388-01</t>
  </si>
  <si>
    <t>0388-02</t>
  </si>
  <si>
    <t>최항임</t>
  </si>
  <si>
    <t>0390-01</t>
  </si>
  <si>
    <t>0390-02</t>
  </si>
  <si>
    <t>김다혜</t>
  </si>
  <si>
    <t>0392-02</t>
  </si>
  <si>
    <t>전은숙</t>
  </si>
  <si>
    <t>0392-03</t>
  </si>
  <si>
    <t>김나린</t>
  </si>
  <si>
    <t>0394-01</t>
  </si>
  <si>
    <t>0397-02</t>
  </si>
  <si>
    <t>김주연b</t>
  </si>
  <si>
    <t>0400-01</t>
  </si>
  <si>
    <t>이해영</t>
  </si>
  <si>
    <t>0403-01</t>
  </si>
  <si>
    <t>0403-03</t>
  </si>
  <si>
    <t>원아인</t>
  </si>
  <si>
    <t>0404-01</t>
  </si>
  <si>
    <t>0404-02</t>
  </si>
  <si>
    <t>안주영</t>
  </si>
  <si>
    <t>0404-03</t>
  </si>
  <si>
    <t>0404-04</t>
  </si>
  <si>
    <t>윤동욱</t>
  </si>
  <si>
    <t>0405-02</t>
  </si>
  <si>
    <t>김은숙</t>
  </si>
  <si>
    <t>0406-01</t>
  </si>
  <si>
    <t>하   린</t>
  </si>
  <si>
    <t>0406-02</t>
  </si>
  <si>
    <t>김향자</t>
  </si>
  <si>
    <t>0408-01</t>
  </si>
  <si>
    <t>0408-02</t>
  </si>
  <si>
    <t>장옥이</t>
  </si>
  <si>
    <t>0408-03</t>
  </si>
  <si>
    <t>정종찬</t>
  </si>
  <si>
    <t>0409-01</t>
  </si>
  <si>
    <t>0409-02</t>
  </si>
  <si>
    <t>정지혜</t>
  </si>
  <si>
    <t>0409-03</t>
  </si>
  <si>
    <t>박지음</t>
  </si>
  <si>
    <t>0409-04</t>
  </si>
  <si>
    <t>박하음</t>
  </si>
  <si>
    <t>0412-01</t>
  </si>
  <si>
    <t>박영재b</t>
  </si>
  <si>
    <t>0414-01</t>
  </si>
  <si>
    <t>김계옥</t>
  </si>
  <si>
    <t>0415-01</t>
  </si>
  <si>
    <t>최서심</t>
  </si>
  <si>
    <t>0417-01</t>
  </si>
  <si>
    <t>0417-02</t>
  </si>
  <si>
    <t>장기영</t>
  </si>
  <si>
    <t>0417-03</t>
  </si>
  <si>
    <t>장기찬</t>
  </si>
  <si>
    <t>0419-01</t>
  </si>
  <si>
    <t>서윤석</t>
  </si>
  <si>
    <t>0421-01</t>
  </si>
  <si>
    <t>0422-01</t>
  </si>
  <si>
    <t>구미진</t>
  </si>
  <si>
    <t>0426-01</t>
  </si>
  <si>
    <t>0426-02</t>
  </si>
  <si>
    <t>이한나</t>
  </si>
  <si>
    <t>0426-03</t>
  </si>
  <si>
    <t>김서연</t>
  </si>
  <si>
    <t>0427-01</t>
  </si>
  <si>
    <t>0428-01</t>
  </si>
  <si>
    <t>주영식(성환)</t>
  </si>
  <si>
    <t>0430-01</t>
  </si>
  <si>
    <t>장정숙</t>
  </si>
  <si>
    <t>0432-01</t>
  </si>
  <si>
    <t>박인자</t>
  </si>
  <si>
    <t>63+64</t>
    <phoneticPr fontId="2" type="noConversion"/>
  </si>
  <si>
    <t>2016-54</t>
  </si>
  <si>
    <t>2016-55</t>
  </si>
  <si>
    <t>2016-56</t>
  </si>
  <si>
    <t>2016-57</t>
  </si>
  <si>
    <t>2016-58</t>
  </si>
  <si>
    <t>2016-59</t>
  </si>
  <si>
    <t>2016-60</t>
  </si>
  <si>
    <t>2016-61</t>
  </si>
  <si>
    <t>2016-62</t>
  </si>
  <si>
    <t>박명희</t>
    <phoneticPr fontId="2" type="noConversion"/>
  </si>
  <si>
    <t>2016-63</t>
  </si>
  <si>
    <t>2016-64</t>
  </si>
  <si>
    <t>2016-65</t>
  </si>
  <si>
    <t>2016-66</t>
  </si>
  <si>
    <t>2016-67</t>
  </si>
  <si>
    <t>2016-68</t>
  </si>
  <si>
    <t>2016-69</t>
  </si>
  <si>
    <t>2016-70</t>
  </si>
  <si>
    <t>기부금영수증 발급대장</t>
    <phoneticPr fontId="2" type="noConversion"/>
  </si>
  <si>
    <t>2016-01</t>
    <phoneticPr fontId="2" type="noConversion"/>
  </si>
  <si>
    <t>울산광역시 울주군 온산읍 이진로19  IG생명과학  온산공장 지원팀 변병남</t>
    <phoneticPr fontId="2" type="noConversion"/>
  </si>
  <si>
    <t>2015.01.01.~ 2015.12.31</t>
    <phoneticPr fontId="2" type="noConversion"/>
  </si>
  <si>
    <t>김만규</t>
    <phoneticPr fontId="2" type="noConversion"/>
  </si>
  <si>
    <t>710517-1816914</t>
    <phoneticPr fontId="2" type="noConversion"/>
  </si>
  <si>
    <t>이천시 대월면 사동리 현대사원아파트 110-1103호</t>
    <phoneticPr fontId="2" type="noConversion"/>
  </si>
  <si>
    <t>이진홍</t>
    <phoneticPr fontId="2" type="noConversion"/>
  </si>
  <si>
    <t>변병남
 (최서심)</t>
    <phoneticPr fontId="2" type="noConversion"/>
  </si>
  <si>
    <t>660302-1850416</t>
    <phoneticPr fontId="2" type="noConversion"/>
  </si>
  <si>
    <t>이천시 대월면 사동리 현대6차 아파트 
602-1302호</t>
    <phoneticPr fontId="2" type="noConversion"/>
  </si>
  <si>
    <t>임정연</t>
    <phoneticPr fontId="2" type="noConversion"/>
  </si>
  <si>
    <t>700130-2851521</t>
    <phoneticPr fontId="2" type="noConversion"/>
  </si>
  <si>
    <t>임채성</t>
    <phoneticPr fontId="2" type="noConversion"/>
  </si>
  <si>
    <t>790107-1580839</t>
    <phoneticPr fontId="2" type="noConversion"/>
  </si>
  <si>
    <t>경기도 이천시 부발읍 아미리 현대성우 
204-701호</t>
    <phoneticPr fontId="2" type="noConversion"/>
  </si>
  <si>
    <t>서윤석</t>
    <phoneticPr fontId="2" type="noConversion"/>
  </si>
  <si>
    <t>821115-1012523</t>
    <phoneticPr fontId="2" type="noConversion"/>
  </si>
  <si>
    <t>경기도 이천시 부발읍 경춘대로 2041번길 54
 109동 308호 (하이닉스 사원임대 아파트)</t>
    <phoneticPr fontId="2" type="noConversion"/>
  </si>
  <si>
    <t>문재원</t>
    <phoneticPr fontId="2" type="noConversion"/>
  </si>
  <si>
    <t>721013-1802422</t>
    <phoneticPr fontId="2" type="noConversion"/>
  </si>
  <si>
    <t>경기도 김포시 김포한강8로 365, 구래동 
엘에이치 한강센트럴리버 102-1002</t>
    <phoneticPr fontId="2" type="noConversion"/>
  </si>
  <si>
    <t>장성호</t>
    <phoneticPr fontId="2" type="noConversion"/>
  </si>
  <si>
    <t>700825-1388219</t>
    <phoneticPr fontId="2" type="noConversion"/>
  </si>
  <si>
    <t>경기도 이천시 부발읍 아미리 현대성우 
204-802</t>
    <phoneticPr fontId="2" type="noConversion"/>
  </si>
  <si>
    <t>김영우</t>
    <phoneticPr fontId="2" type="noConversion"/>
  </si>
  <si>
    <t>680520-1279810</t>
    <phoneticPr fontId="2" type="noConversion"/>
  </si>
  <si>
    <t>경기도 이천시 대월면 사동리 현대아이파크 
101-1503호</t>
    <phoneticPr fontId="2" type="noConversion"/>
  </si>
  <si>
    <t>박인자</t>
    <phoneticPr fontId="2" type="noConversion"/>
  </si>
  <si>
    <t>550320-2450717</t>
    <phoneticPr fontId="2" type="noConversion"/>
  </si>
  <si>
    <t>경기도 이천시 아미리 부발읍 성우오스타 아파트 208동 1001호</t>
    <phoneticPr fontId="2" type="noConversion"/>
  </si>
  <si>
    <t>정화영</t>
    <phoneticPr fontId="2" type="noConversion"/>
  </si>
  <si>
    <t>720402-1455111</t>
    <phoneticPr fontId="2" type="noConversion"/>
  </si>
  <si>
    <t>경기도 이천시 부발읍 경충대로 2265번길 68 마마하이츠빌라 C동 301호</t>
    <phoneticPr fontId="2" type="noConversion"/>
  </si>
  <si>
    <t>이윤영</t>
    <phoneticPr fontId="2" type="noConversion"/>
  </si>
  <si>
    <t>770703-1927415</t>
    <phoneticPr fontId="2" type="noConversion"/>
  </si>
  <si>
    <t>경기도 이천시 부발읍 성우아파트 206동 1401호</t>
    <phoneticPr fontId="2" type="noConversion"/>
  </si>
  <si>
    <t>신선애</t>
    <phoneticPr fontId="2" type="noConversion"/>
  </si>
  <si>
    <t>760820-2548613</t>
    <phoneticPr fontId="2" type="noConversion"/>
  </si>
  <si>
    <t>신상근</t>
    <phoneticPr fontId="2" type="noConversion"/>
  </si>
  <si>
    <t>690510-1247028</t>
    <phoneticPr fontId="2" type="noConversion"/>
  </si>
  <si>
    <t>경기도 이천시 대월면 경충대로 2050번길 70-50 현대6차 아파트 605-804호</t>
    <phoneticPr fontId="2" type="noConversion"/>
  </si>
  <si>
    <t>임용택</t>
    <phoneticPr fontId="2" type="noConversion"/>
  </si>
  <si>
    <t>711110-1654234</t>
    <phoneticPr fontId="2" type="noConversion"/>
  </si>
  <si>
    <t>김경수</t>
    <phoneticPr fontId="2" type="noConversion"/>
  </si>
  <si>
    <t>720809-1471916</t>
    <phoneticPr fontId="2" type="noConversion"/>
  </si>
  <si>
    <t>경기도 이천시 부발읍 아미리 현대7차 705-501호</t>
    <phoneticPr fontId="2" type="noConversion"/>
  </si>
  <si>
    <t>김현숙</t>
    <phoneticPr fontId="2" type="noConversion"/>
  </si>
  <si>
    <t>770120-2637533</t>
    <phoneticPr fontId="2" type="noConversion"/>
  </si>
  <si>
    <t>경기도 이천시 부발읍 아미리 현대7차 705-501</t>
    <phoneticPr fontId="2" type="noConversion"/>
  </si>
  <si>
    <t>김영탁</t>
    <phoneticPr fontId="2" type="noConversion"/>
  </si>
  <si>
    <t>760426-1812917</t>
    <phoneticPr fontId="2" type="noConversion"/>
  </si>
  <si>
    <t>이천시 대월면 사동리 현대아이파크 102-1206호</t>
    <phoneticPr fontId="2" type="noConversion"/>
  </si>
  <si>
    <t>김운우</t>
    <phoneticPr fontId="2" type="noConversion"/>
  </si>
  <si>
    <t>730625-1657011</t>
    <phoneticPr fontId="2" type="noConversion"/>
  </si>
  <si>
    <t>경기도 이천시 부발읍 아미1리 현대7차@ 706-1703호</t>
    <phoneticPr fontId="2" type="noConversion"/>
  </si>
  <si>
    <t>문명국</t>
    <phoneticPr fontId="2" type="noConversion"/>
  </si>
  <si>
    <t>750812-1120021</t>
    <phoneticPr fontId="2" type="noConversion"/>
  </si>
  <si>
    <t>경기도 이천시 부발읍 아미리 현대7차 아파트 707-1003호</t>
    <phoneticPr fontId="2" type="noConversion"/>
  </si>
  <si>
    <t>이동수</t>
    <phoneticPr fontId="2" type="noConversion"/>
  </si>
  <si>
    <t>660126-1106333</t>
    <phoneticPr fontId="2" type="noConversion"/>
  </si>
  <si>
    <t>경기도 이천시 갈산동 현진에버빌 303-203호</t>
    <phoneticPr fontId="2" type="noConversion"/>
  </si>
  <si>
    <t>박미애</t>
    <phoneticPr fontId="2" type="noConversion"/>
  </si>
  <si>
    <t>690902-2117216</t>
    <phoneticPr fontId="2" type="noConversion"/>
  </si>
  <si>
    <t>이해상</t>
    <phoneticPr fontId="2" type="noConversion"/>
  </si>
  <si>
    <t>750807-1248016</t>
    <phoneticPr fontId="2" type="noConversion"/>
  </si>
  <si>
    <t>이천시 부발읍 경춘대로 2092번길 39-50 현대성우 오스타 201-102호</t>
    <phoneticPr fontId="2" type="noConversion"/>
  </si>
  <si>
    <t>방광호</t>
    <phoneticPr fontId="2" type="noConversion"/>
  </si>
  <si>
    <t>700531-1046818</t>
    <phoneticPr fontId="2" type="noConversion"/>
  </si>
  <si>
    <t>경기도 이천시 대월면 사동리 현대아이파크 104-506호</t>
    <phoneticPr fontId="2" type="noConversion"/>
  </si>
  <si>
    <t>최진우</t>
    <phoneticPr fontId="2" type="noConversion"/>
  </si>
  <si>
    <t>690425-1901614</t>
    <phoneticPr fontId="2" type="noConversion"/>
  </si>
  <si>
    <t>이천시 부발읍 아미리 현대성우 102-1402호</t>
    <phoneticPr fontId="2" type="noConversion"/>
  </si>
  <si>
    <t>박명희</t>
    <phoneticPr fontId="2" type="noConversion"/>
  </si>
  <si>
    <t>670826-2646424</t>
    <phoneticPr fontId="2" type="noConversion"/>
  </si>
  <si>
    <t>경기도 이천시 대월면 사동리 현대아이파크 104-806호</t>
    <phoneticPr fontId="2" type="noConversion"/>
  </si>
  <si>
    <t>신종민</t>
    <phoneticPr fontId="2" type="noConversion"/>
  </si>
  <si>
    <t>710304-1009618</t>
    <phoneticPr fontId="2" type="noConversion"/>
  </si>
  <si>
    <t>경기도 이천시 대월면 경충대로 2041번길 167 아이파크 109-1107호</t>
    <phoneticPr fontId="2" type="noConversion"/>
  </si>
  <si>
    <t>이정동</t>
    <phoneticPr fontId="2" type="noConversion"/>
  </si>
  <si>
    <t>721204-1648612</t>
    <phoneticPr fontId="2" type="noConversion"/>
  </si>
  <si>
    <t>이천시 대월면 사동리 현대6차 아파트 603-1404호</t>
    <phoneticPr fontId="2" type="noConversion"/>
  </si>
  <si>
    <t>박성민</t>
    <phoneticPr fontId="2" type="noConversion"/>
  </si>
  <si>
    <t>840930-1155426</t>
    <phoneticPr fontId="2" type="noConversion"/>
  </si>
  <si>
    <t>경기도 이천시 부발읍 아미리 현대3차 301-606호</t>
    <phoneticPr fontId="2" type="noConversion"/>
  </si>
  <si>
    <t>박필순</t>
    <phoneticPr fontId="2" type="noConversion"/>
  </si>
  <si>
    <t>630402-2925122</t>
    <phoneticPr fontId="2" type="noConversion"/>
  </si>
  <si>
    <t>이천시 부발읍 아미리 경춘대로 2092번길 39-50 현대성우 오스타 202동 703호</t>
    <phoneticPr fontId="2" type="noConversion"/>
  </si>
  <si>
    <t>변성록</t>
    <phoneticPr fontId="2" type="noConversion"/>
  </si>
  <si>
    <t>640613-1029519</t>
    <phoneticPr fontId="2" type="noConversion"/>
  </si>
  <si>
    <t>경기도 이천시 부발읍 아미리 현대7차 705-1004호</t>
    <phoneticPr fontId="2" type="noConversion"/>
  </si>
  <si>
    <t>박명섭</t>
    <phoneticPr fontId="2" type="noConversion"/>
  </si>
  <si>
    <t>710816-1380217</t>
    <phoneticPr fontId="2" type="noConversion"/>
  </si>
  <si>
    <t>이천시 안흥동 애련정로 57 브라운스톤 아파트 102-1404호</t>
    <phoneticPr fontId="2" type="noConversion"/>
  </si>
  <si>
    <t>이창효</t>
    <phoneticPr fontId="2" type="noConversion"/>
  </si>
  <si>
    <t>770619-1224822</t>
    <phoneticPr fontId="2" type="noConversion"/>
  </si>
  <si>
    <t>이천시 부발읍 신아로92번길 74-25 현대7차 704-1404</t>
    <phoneticPr fontId="2" type="noConversion"/>
  </si>
  <si>
    <t>이승현</t>
    <phoneticPr fontId="2" type="noConversion"/>
  </si>
  <si>
    <t>680103-1628510</t>
    <phoneticPr fontId="2" type="noConversion"/>
  </si>
  <si>
    <t>이천시 부발읍 아미리 현대성우 104-1601호</t>
    <phoneticPr fontId="2" type="noConversion"/>
  </si>
  <si>
    <t>박행준</t>
    <phoneticPr fontId="2" type="noConversion"/>
  </si>
  <si>
    <t>650115-1017610</t>
    <phoneticPr fontId="2" type="noConversion"/>
  </si>
  <si>
    <t>이천시 대월면 사동리 441-1 현대아이파크 108-803호</t>
    <phoneticPr fontId="2" type="noConversion"/>
  </si>
  <si>
    <t>김경진</t>
    <phoneticPr fontId="2" type="noConversion"/>
  </si>
  <si>
    <t>731226-1330913</t>
    <phoneticPr fontId="2" type="noConversion"/>
  </si>
  <si>
    <t>이천시 대월면 사동리 441-1 현대아이파크 107-102호</t>
    <phoneticPr fontId="2" type="noConversion"/>
  </si>
  <si>
    <t>장용규</t>
    <phoneticPr fontId="2" type="noConversion"/>
  </si>
  <si>
    <t>800509-1807618</t>
    <phoneticPr fontId="2" type="noConversion"/>
  </si>
  <si>
    <t>충남 천안시 서북구 백석동 변산 블루밍 아파트 106-1001호</t>
    <phoneticPr fontId="2" type="noConversion"/>
  </si>
  <si>
    <t>김대회</t>
    <phoneticPr fontId="2" type="noConversion"/>
  </si>
  <si>
    <t>620920-1030837</t>
    <phoneticPr fontId="2" type="noConversion"/>
  </si>
  <si>
    <t>이천시 대월면 사동리 아이파크 101-706호</t>
    <phoneticPr fontId="2" type="noConversion"/>
  </si>
  <si>
    <t>최재원</t>
    <phoneticPr fontId="2" type="noConversion"/>
  </si>
  <si>
    <t>801121-1020426</t>
    <phoneticPr fontId="2" type="noConversion"/>
  </si>
  <si>
    <t>경기도 이천시 부발읍 현대성우 아파트 102-1004호</t>
    <phoneticPr fontId="2" type="noConversion"/>
  </si>
  <si>
    <t>한수영</t>
    <phoneticPr fontId="2" type="noConversion"/>
  </si>
  <si>
    <t>791230-2246912</t>
    <phoneticPr fontId="2" type="noConversion"/>
  </si>
  <si>
    <t>원재호</t>
    <phoneticPr fontId="2" type="noConversion"/>
  </si>
  <si>
    <t>800101-1168369</t>
    <phoneticPr fontId="2" type="noConversion"/>
  </si>
  <si>
    <t>경기도 이천시 백사면 모전리 현대아파트 105-1404호</t>
    <phoneticPr fontId="2" type="noConversion"/>
  </si>
  <si>
    <t>김영근</t>
    <phoneticPr fontId="2" type="noConversion"/>
  </si>
  <si>
    <t>820321-1650714</t>
    <phoneticPr fontId="2" type="noConversion"/>
  </si>
  <si>
    <t>이천시 갈산동 781 힐스테이트 101동 205호</t>
    <phoneticPr fontId="2" type="noConversion"/>
  </si>
  <si>
    <t>명하나</t>
    <phoneticPr fontId="2" type="noConversion"/>
  </si>
  <si>
    <t>891009-2078113</t>
    <phoneticPr fontId="2" type="noConversion"/>
  </si>
  <si>
    <t>서울시 동작구 상도로37길5 청석빌딩 403호</t>
    <phoneticPr fontId="2" type="noConversion"/>
  </si>
  <si>
    <t>명용식</t>
    <phoneticPr fontId="2" type="noConversion"/>
  </si>
  <si>
    <t>600830-1041517</t>
    <phoneticPr fontId="2" type="noConversion"/>
  </si>
  <si>
    <t>경기도 이천시 경춘대로 1804번길70 주은다솜 102-302호</t>
    <phoneticPr fontId="2" type="noConversion"/>
  </si>
  <si>
    <t>신정호</t>
    <phoneticPr fontId="2" type="noConversion"/>
  </si>
  <si>
    <t>821228-1001919</t>
    <phoneticPr fontId="2" type="noConversion"/>
  </si>
  <si>
    <t>이천시 부발읍 경춘대로 2037 현대3차아파트 301-508호</t>
    <phoneticPr fontId="2" type="noConversion"/>
  </si>
  <si>
    <t>이진휘</t>
    <phoneticPr fontId="2" type="noConversion"/>
  </si>
  <si>
    <t>740303-2177710</t>
    <phoneticPr fontId="2" type="noConversion"/>
  </si>
  <si>
    <t>경기도 이천시 부발읍 아미1리 394-1</t>
    <phoneticPr fontId="2" type="noConversion"/>
  </si>
  <si>
    <t>이효용</t>
    <phoneticPr fontId="2" type="noConversion"/>
  </si>
  <si>
    <t>821208-2332910</t>
    <phoneticPr fontId="2" type="noConversion"/>
  </si>
  <si>
    <t>신기철</t>
    <phoneticPr fontId="2" type="noConversion"/>
  </si>
  <si>
    <t>650102-1775221</t>
    <phoneticPr fontId="2" type="noConversion"/>
  </si>
  <si>
    <t>경기도 이천시 대월면 경충대로 2041번길 167 아이파크 105-1201호</t>
    <phoneticPr fontId="2" type="noConversion"/>
  </si>
  <si>
    <t>노창석</t>
    <phoneticPr fontId="2" type="noConversion"/>
  </si>
  <si>
    <t>730115-1889610</t>
    <phoneticPr fontId="2" type="noConversion"/>
  </si>
  <si>
    <t xml:space="preserve">인천광역시 서구 연희동 청라자이 아파트 105동 1502호 </t>
    <phoneticPr fontId="2" type="noConversion"/>
  </si>
  <si>
    <t>박지희</t>
    <phoneticPr fontId="2" type="noConversion"/>
  </si>
  <si>
    <t>720924-2011924</t>
    <phoneticPr fontId="2" type="noConversion"/>
  </si>
  <si>
    <t>경기도 이천시 송정동 446 동양파라곤 아파트 105-202호</t>
    <phoneticPr fontId="2" type="noConversion"/>
  </si>
  <si>
    <t>이요셉</t>
    <phoneticPr fontId="2" type="noConversion"/>
  </si>
  <si>
    <t>811225-1151219</t>
    <phoneticPr fontId="2" type="noConversion"/>
  </si>
  <si>
    <t>이천시 부발읍 신하리 진우아파트 103동 601호</t>
    <phoneticPr fontId="2" type="noConversion"/>
  </si>
  <si>
    <t>송영표</t>
    <phoneticPr fontId="2" type="noConversion"/>
  </si>
  <si>
    <t>700503-1644017</t>
    <phoneticPr fontId="2" type="noConversion"/>
  </si>
  <si>
    <t>경기도 이천시 대월면 사동리 현대6차 아파트 604-201호</t>
    <phoneticPr fontId="2" type="noConversion"/>
  </si>
  <si>
    <t>김정란</t>
    <phoneticPr fontId="2" type="noConversion"/>
  </si>
  <si>
    <t>820507-2156213</t>
    <phoneticPr fontId="2" type="noConversion"/>
  </si>
  <si>
    <t>경기도 이천시 대월면 경춘대로 2041, 167 아이파크아파트 108-1201호</t>
    <phoneticPr fontId="2" type="noConversion"/>
  </si>
  <si>
    <t>한상덕</t>
    <phoneticPr fontId="2" type="noConversion"/>
  </si>
  <si>
    <t>810709-1024728</t>
    <phoneticPr fontId="2" type="noConversion"/>
  </si>
  <si>
    <t>김대인</t>
    <phoneticPr fontId="2" type="noConversion"/>
  </si>
  <si>
    <t>600618-1241023</t>
    <phoneticPr fontId="2" type="noConversion"/>
  </si>
  <si>
    <t>경기도 이천시 대월면 사동리 현대아이파크 103-201호</t>
    <phoneticPr fontId="2" type="noConversion"/>
  </si>
  <si>
    <t>김규남</t>
    <phoneticPr fontId="2" type="noConversion"/>
  </si>
  <si>
    <t>701212-1551012</t>
    <phoneticPr fontId="2" type="noConversion"/>
  </si>
  <si>
    <t>이천시 부발읍 아미리 현대성우 201-1303호</t>
    <phoneticPr fontId="2" type="noConversion"/>
  </si>
  <si>
    <t>원근희</t>
    <phoneticPr fontId="2" type="noConversion"/>
  </si>
  <si>
    <t>640619-1474213</t>
    <phoneticPr fontId="2" type="noConversion"/>
  </si>
  <si>
    <t>경기도 이천시 부발읍 아미리 현대성우아파트 302-204호</t>
    <phoneticPr fontId="2" type="noConversion"/>
  </si>
  <si>
    <t>조훈희</t>
    <phoneticPr fontId="2" type="noConversion"/>
  </si>
  <si>
    <t>710811-1148510</t>
    <phoneticPr fontId="2" type="noConversion"/>
  </si>
  <si>
    <t>이천시 향교로 168 현대 힐스테이트105동 806호</t>
    <phoneticPr fontId="2" type="noConversion"/>
  </si>
  <si>
    <t>김소웅</t>
    <phoneticPr fontId="2" type="noConversion"/>
  </si>
  <si>
    <t>730227-1702416</t>
    <phoneticPr fontId="2" type="noConversion"/>
  </si>
  <si>
    <t>경기도 이천시 부발읍 아미리 현대7차 705-1001호</t>
    <phoneticPr fontId="2" type="noConversion"/>
  </si>
  <si>
    <t>김현희 a</t>
    <phoneticPr fontId="2" type="noConversion"/>
  </si>
  <si>
    <t>771206-2012716</t>
    <phoneticPr fontId="2" type="noConversion"/>
  </si>
  <si>
    <t>홍재옥</t>
    <phoneticPr fontId="2" type="noConversion"/>
  </si>
  <si>
    <t>780930-1155711</t>
    <phoneticPr fontId="2" type="noConversion"/>
  </si>
  <si>
    <t>경기도 이천시 부발읍 아미리 현대7차 아파트 704동 1203호</t>
    <phoneticPr fontId="2" type="noConversion"/>
  </si>
  <si>
    <t>윤태영</t>
    <phoneticPr fontId="2" type="noConversion"/>
  </si>
  <si>
    <t>690513-1812349</t>
    <phoneticPr fontId="2" type="noConversion"/>
  </si>
  <si>
    <t>이천시 부발읍 경충대로 2050번길 43 현대성우오스타 4단지 401동 1103호</t>
    <phoneticPr fontId="2" type="noConversion"/>
  </si>
  <si>
    <t>윤성구</t>
    <phoneticPr fontId="2" type="noConversion"/>
  </si>
  <si>
    <t>551112-1247711</t>
    <phoneticPr fontId="2" type="noConversion"/>
  </si>
  <si>
    <t>이천시 부발읍 아미리 신일해피트리빌 201동 2903호</t>
    <phoneticPr fontId="2" type="noConversion"/>
  </si>
  <si>
    <t>김철</t>
    <phoneticPr fontId="2" type="noConversion"/>
  </si>
  <si>
    <t>641217-1630116</t>
    <phoneticPr fontId="2" type="noConversion"/>
  </si>
  <si>
    <t>이천시 송정동 동양파라곤 104동 502호</t>
    <phoneticPr fontId="2" type="noConversion"/>
  </si>
  <si>
    <t>최선희</t>
    <phoneticPr fontId="2" type="noConversion"/>
  </si>
  <si>
    <t>590512-1342316</t>
    <phoneticPr fontId="2" type="noConversion"/>
  </si>
  <si>
    <t>이천시 부발읍 경춘대로 2227, 거평아파트 2동 906호</t>
    <phoneticPr fontId="2" type="noConversion"/>
  </si>
  <si>
    <t>2016-71</t>
  </si>
  <si>
    <t>2016-72</t>
  </si>
  <si>
    <t>2016-73</t>
  </si>
  <si>
    <t>2016-74</t>
  </si>
  <si>
    <t>2016-75</t>
  </si>
  <si>
    <t>이름</t>
    <phoneticPr fontId="2" type="noConversion"/>
  </si>
  <si>
    <t>총액</t>
    <phoneticPr fontId="2" type="noConversion"/>
  </si>
  <si>
    <t>분납</t>
    <phoneticPr fontId="2" type="noConversion"/>
  </si>
  <si>
    <t>확인</t>
    <phoneticPr fontId="2" type="noConversion"/>
  </si>
  <si>
    <t>비고</t>
    <phoneticPr fontId="2" type="noConversion"/>
  </si>
  <si>
    <t>?</t>
    <phoneticPr fontId="2" type="noConversion"/>
  </si>
  <si>
    <t>김만규</t>
    <phoneticPr fontId="2" type="noConversion"/>
  </si>
  <si>
    <t>이진홍</t>
    <phoneticPr fontId="2" type="noConversion"/>
  </si>
  <si>
    <t>임정연</t>
    <phoneticPr fontId="2" type="noConversion"/>
  </si>
  <si>
    <t>임채성</t>
    <phoneticPr fontId="2" type="noConversion"/>
  </si>
  <si>
    <t>서윤석</t>
    <phoneticPr fontId="2" type="noConversion"/>
  </si>
  <si>
    <t>문재원</t>
    <phoneticPr fontId="2" type="noConversion"/>
  </si>
  <si>
    <t>장성호</t>
    <phoneticPr fontId="2" type="noConversion"/>
  </si>
  <si>
    <t>김영우</t>
    <phoneticPr fontId="2" type="noConversion"/>
  </si>
  <si>
    <t>박인자</t>
    <phoneticPr fontId="2" type="noConversion"/>
  </si>
  <si>
    <t>정화영</t>
    <phoneticPr fontId="2" type="noConversion"/>
  </si>
  <si>
    <t>이윤영</t>
    <phoneticPr fontId="2" type="noConversion"/>
  </si>
  <si>
    <t>신선애</t>
    <phoneticPr fontId="2" type="noConversion"/>
  </si>
  <si>
    <t>신상근</t>
    <phoneticPr fontId="2" type="noConversion"/>
  </si>
  <si>
    <t>임용택</t>
    <phoneticPr fontId="2" type="noConversion"/>
  </si>
  <si>
    <t>김경수</t>
    <phoneticPr fontId="2" type="noConversion"/>
  </si>
  <si>
    <t>김현숙</t>
    <phoneticPr fontId="2" type="noConversion"/>
  </si>
  <si>
    <t>김영탁</t>
    <phoneticPr fontId="2" type="noConversion"/>
  </si>
  <si>
    <t>김운우</t>
    <phoneticPr fontId="2" type="noConversion"/>
  </si>
  <si>
    <t>문명국</t>
    <phoneticPr fontId="2" type="noConversion"/>
  </si>
  <si>
    <t>이동수</t>
    <phoneticPr fontId="2" type="noConversion"/>
  </si>
  <si>
    <t>박미애</t>
    <phoneticPr fontId="2" type="noConversion"/>
  </si>
  <si>
    <t>한수영</t>
    <phoneticPr fontId="2" type="noConversion"/>
  </si>
  <si>
    <t>명하나</t>
    <phoneticPr fontId="2" type="noConversion"/>
  </si>
  <si>
    <t>김근기, 박지희</t>
    <phoneticPr fontId="2" type="noConversion"/>
  </si>
  <si>
    <t>김정란</t>
    <phoneticPr fontId="2" type="noConversion"/>
  </si>
  <si>
    <t>김현희</t>
    <phoneticPr fontId="2" type="noConversion"/>
  </si>
</sst>
</file>

<file path=xl/styles.xml><?xml version="1.0" encoding="utf-8"?>
<styleSheet xmlns="http://schemas.openxmlformats.org/spreadsheetml/2006/main">
  <numFmts count="2">
    <numFmt numFmtId="41" formatCode="_-* #,##0_-;\-* #,##0_-;_-* &quot;-&quot;_-;_-@_-"/>
    <numFmt numFmtId="176" formatCode="yyyy&quot;년&quot;\ m&quot;월&quot;\ d&quot;일&quot;;@"/>
  </numFmts>
  <fonts count="14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0"/>
      <color theme="1"/>
      <name val="굴림"/>
      <family val="3"/>
      <charset val="129"/>
    </font>
    <font>
      <sz val="11"/>
      <color rgb="FFFF0000"/>
      <name val="맑은 고딕"/>
      <family val="2"/>
      <charset val="129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color indexed="81"/>
      <name val="돋움"/>
      <family val="3"/>
      <charset val="129"/>
    </font>
    <font>
      <sz val="9"/>
      <color indexed="81"/>
      <name val="돋움"/>
      <family val="3"/>
      <charset val="129"/>
    </font>
    <font>
      <sz val="14"/>
      <color theme="1"/>
      <name val="굴림"/>
      <family val="3"/>
      <charset val="129"/>
    </font>
    <font>
      <sz val="14"/>
      <color rgb="FF000000"/>
      <name val="굴림"/>
      <family val="3"/>
      <charset val="129"/>
    </font>
    <font>
      <sz val="22"/>
      <color theme="1"/>
      <name val="맑은 고딕"/>
      <family val="3"/>
      <charset val="129"/>
      <scheme val="major"/>
    </font>
    <font>
      <b/>
      <sz val="14"/>
      <color theme="1"/>
      <name val="맑은 고딕"/>
      <family val="3"/>
      <charset val="129"/>
      <scheme val="major"/>
    </font>
    <font>
      <sz val="9"/>
      <color theme="1"/>
      <name val="굴림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95">
    <xf numFmtId="0" fontId="0" fillId="0" borderId="0" xfId="0">
      <alignment vertical="center"/>
    </xf>
    <xf numFmtId="49" fontId="3" fillId="0" borderId="1" xfId="0" applyNumberFormat="1" applyFont="1" applyBorder="1" applyAlignment="1">
      <alignment horizontal="center" vertical="center"/>
    </xf>
    <xf numFmtId="3" fontId="0" fillId="0" borderId="0" xfId="0" applyNumberFormat="1">
      <alignment vertical="center"/>
    </xf>
    <xf numFmtId="17" fontId="0" fillId="0" borderId="0" xfId="0" applyNumberFormat="1">
      <alignment vertical="center"/>
    </xf>
    <xf numFmtId="0" fontId="0" fillId="2" borderId="0" xfId="0" applyFill="1">
      <alignment vertical="center"/>
    </xf>
    <xf numFmtId="41" fontId="3" fillId="0" borderId="0" xfId="1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0" xfId="0" applyFont="1">
      <alignment vertical="center"/>
    </xf>
    <xf numFmtId="176" fontId="3" fillId="0" borderId="1" xfId="0" applyNumberFormat="1" applyFont="1" applyBorder="1">
      <alignment vertical="center"/>
    </xf>
    <xf numFmtId="49" fontId="3" fillId="0" borderId="0" xfId="0" applyNumberFormat="1" applyFont="1" applyAlignment="1">
      <alignment horizontal="center" vertical="center"/>
    </xf>
    <xf numFmtId="176" fontId="3" fillId="0" borderId="0" xfId="0" applyNumberFormat="1" applyFont="1">
      <alignment vertical="center"/>
    </xf>
    <xf numFmtId="49" fontId="3" fillId="0" borderId="0" xfId="0" applyNumberFormat="1" applyFont="1">
      <alignment vertical="center"/>
    </xf>
    <xf numFmtId="3" fontId="0" fillId="2" borderId="0" xfId="0" applyNumberFormat="1" applyFill="1">
      <alignment vertical="center"/>
    </xf>
    <xf numFmtId="0" fontId="4" fillId="0" borderId="0" xfId="0" applyFont="1">
      <alignment vertical="center"/>
    </xf>
    <xf numFmtId="41" fontId="0" fillId="0" borderId="0" xfId="1" applyFont="1">
      <alignment vertical="center"/>
    </xf>
    <xf numFmtId="0" fontId="0" fillId="3" borderId="0" xfId="0" applyFill="1">
      <alignment vertical="center"/>
    </xf>
    <xf numFmtId="3" fontId="0" fillId="3" borderId="0" xfId="0" applyNumberFormat="1" applyFill="1">
      <alignment vertical="center"/>
    </xf>
    <xf numFmtId="0" fontId="10" fillId="0" borderId="0" xfId="0" applyFont="1" applyBorder="1" applyAlignment="1">
      <alignment horizontal="center" vertical="center" wrapText="1"/>
    </xf>
    <xf numFmtId="0" fontId="9" fillId="0" borderId="0" xfId="0" applyFont="1">
      <alignment vertical="center"/>
    </xf>
    <xf numFmtId="49" fontId="9" fillId="0" borderId="1" xfId="0" applyNumberFormat="1" applyFont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41" fontId="10" fillId="0" borderId="1" xfId="1" applyNumberFormat="1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176" fontId="10" fillId="0" borderId="1" xfId="0" applyNumberFormat="1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41" fontId="9" fillId="0" borderId="1" xfId="1" applyNumberFormat="1" applyFont="1" applyBorder="1" applyAlignment="1">
      <alignment vertical="center"/>
    </xf>
    <xf numFmtId="0" fontId="9" fillId="0" borderId="0" xfId="0" applyFont="1" applyBorder="1">
      <alignment vertical="center"/>
    </xf>
    <xf numFmtId="41" fontId="9" fillId="0" borderId="1" xfId="1" applyNumberFormat="1" applyFont="1" applyFill="1" applyBorder="1" applyAlignment="1">
      <alignment vertical="center"/>
    </xf>
    <xf numFmtId="0" fontId="9" fillId="0" borderId="1" xfId="0" applyFont="1" applyBorder="1" applyAlignment="1">
      <alignment horizontal="left" vertical="center" wrapText="1"/>
    </xf>
    <xf numFmtId="176" fontId="9" fillId="0" borderId="1" xfId="0" applyNumberFormat="1" applyFont="1" applyBorder="1">
      <alignment vertical="center"/>
    </xf>
    <xf numFmtId="49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>
      <alignment vertical="center"/>
    </xf>
    <xf numFmtId="0" fontId="10" fillId="0" borderId="1" xfId="0" applyFont="1" applyFill="1" applyBorder="1" applyAlignment="1">
      <alignment horizontal="center" vertical="center" wrapText="1"/>
    </xf>
    <xf numFmtId="176" fontId="9" fillId="0" borderId="1" xfId="0" applyNumberFormat="1" applyFont="1" applyFill="1" applyBorder="1">
      <alignment vertical="center"/>
    </xf>
    <xf numFmtId="0" fontId="10" fillId="0" borderId="1" xfId="0" applyFont="1" applyBorder="1" applyAlignment="1">
      <alignment horizontal="center" vertical="center"/>
    </xf>
    <xf numFmtId="41" fontId="3" fillId="0" borderId="1" xfId="1" applyFont="1" applyBorder="1" applyAlignment="1">
      <alignment horizontal="right" vertical="center"/>
    </xf>
    <xf numFmtId="49" fontId="9" fillId="0" borderId="4" xfId="0" applyNumberFormat="1" applyFont="1" applyBorder="1" applyAlignment="1">
      <alignment horizontal="center" vertical="center"/>
    </xf>
    <xf numFmtId="49" fontId="9" fillId="0" borderId="5" xfId="0" applyNumberFormat="1" applyFont="1" applyFill="1" applyBorder="1" applyAlignment="1">
      <alignment horizontal="center" vertical="center"/>
    </xf>
    <xf numFmtId="49" fontId="9" fillId="0" borderId="5" xfId="0" applyNumberFormat="1" applyFont="1" applyBorder="1" applyAlignment="1">
      <alignment horizontal="center" vertical="center"/>
    </xf>
    <xf numFmtId="0" fontId="9" fillId="0" borderId="5" xfId="0" applyFont="1" applyBorder="1" applyAlignment="1">
      <alignment vertical="center" wrapText="1"/>
    </xf>
    <xf numFmtId="41" fontId="9" fillId="0" borderId="5" xfId="1" applyNumberFormat="1" applyFont="1" applyFill="1" applyBorder="1" applyAlignment="1">
      <alignment vertical="center"/>
    </xf>
    <xf numFmtId="0" fontId="10" fillId="0" borderId="5" xfId="0" applyFont="1" applyBorder="1" applyAlignment="1">
      <alignment horizontal="center" vertical="center" wrapText="1"/>
    </xf>
    <xf numFmtId="176" fontId="9" fillId="0" borderId="5" xfId="0" applyNumberFormat="1" applyFont="1" applyBorder="1">
      <alignment vertical="center"/>
    </xf>
    <xf numFmtId="0" fontId="9" fillId="0" borderId="6" xfId="0" applyFont="1" applyFill="1" applyBorder="1">
      <alignment vertical="center"/>
    </xf>
    <xf numFmtId="49" fontId="9" fillId="0" borderId="7" xfId="0" applyNumberFormat="1" applyFont="1" applyBorder="1" applyAlignment="1">
      <alignment horizontal="center" vertical="center"/>
    </xf>
    <xf numFmtId="0" fontId="9" fillId="0" borderId="8" xfId="0" applyFont="1" applyFill="1" applyBorder="1">
      <alignment vertical="center"/>
    </xf>
    <xf numFmtId="0" fontId="3" fillId="0" borderId="8" xfId="0" applyFont="1" applyBorder="1">
      <alignment vertical="center"/>
    </xf>
    <xf numFmtId="49" fontId="9" fillId="0" borderId="9" xfId="0" applyNumberFormat="1" applyFont="1" applyBorder="1" applyAlignment="1">
      <alignment horizontal="center" vertical="center"/>
    </xf>
    <xf numFmtId="49" fontId="3" fillId="0" borderId="10" xfId="0" applyNumberFormat="1" applyFont="1" applyBorder="1" applyAlignment="1">
      <alignment horizontal="center" vertical="center"/>
    </xf>
    <xf numFmtId="0" fontId="3" fillId="0" borderId="10" xfId="0" applyFont="1" applyBorder="1">
      <alignment vertical="center"/>
    </xf>
    <xf numFmtId="41" fontId="3" fillId="0" borderId="10" xfId="1" applyFont="1" applyBorder="1" applyAlignment="1">
      <alignment horizontal="right" vertical="center"/>
    </xf>
    <xf numFmtId="176" fontId="3" fillId="0" borderId="10" xfId="0" applyNumberFormat="1" applyFont="1" applyBorder="1">
      <alignment vertical="center"/>
    </xf>
    <xf numFmtId="0" fontId="3" fillId="0" borderId="11" xfId="0" applyFont="1" applyBorder="1">
      <alignment vertical="center"/>
    </xf>
    <xf numFmtId="49" fontId="9" fillId="0" borderId="10" xfId="0" applyNumberFormat="1" applyFont="1" applyFill="1" applyBorder="1" applyAlignment="1">
      <alignment horizontal="center" vertical="center"/>
    </xf>
    <xf numFmtId="49" fontId="9" fillId="0" borderId="10" xfId="0" applyNumberFormat="1" applyFont="1" applyBorder="1" applyAlignment="1">
      <alignment horizontal="center" vertical="center"/>
    </xf>
    <xf numFmtId="0" fontId="9" fillId="0" borderId="10" xfId="0" applyFont="1" applyBorder="1" applyAlignment="1">
      <alignment vertical="center" wrapText="1"/>
    </xf>
    <xf numFmtId="41" fontId="9" fillId="0" borderId="10" xfId="1" applyNumberFormat="1" applyFont="1" applyFill="1" applyBorder="1" applyAlignment="1">
      <alignment vertical="center"/>
    </xf>
    <xf numFmtId="0" fontId="10" fillId="0" borderId="10" xfId="0" applyFont="1" applyBorder="1" applyAlignment="1">
      <alignment horizontal="center" vertical="center" wrapText="1"/>
    </xf>
    <xf numFmtId="176" fontId="9" fillId="0" borderId="10" xfId="0" applyNumberFormat="1" applyFont="1" applyBorder="1">
      <alignment vertical="center"/>
    </xf>
    <xf numFmtId="0" fontId="9" fillId="0" borderId="11" xfId="0" applyFont="1" applyFill="1" applyBorder="1">
      <alignment vertical="center"/>
    </xf>
    <xf numFmtId="0" fontId="9" fillId="0" borderId="5" xfId="0" applyFont="1" applyBorder="1" applyAlignment="1">
      <alignment horizontal="left" vertical="center" wrapText="1"/>
    </xf>
    <xf numFmtId="176" fontId="10" fillId="0" borderId="5" xfId="0" applyNumberFormat="1" applyFont="1" applyBorder="1" applyAlignment="1">
      <alignment vertical="center" wrapText="1"/>
    </xf>
    <xf numFmtId="49" fontId="10" fillId="0" borderId="5" xfId="0" applyNumberFormat="1" applyFont="1" applyFill="1" applyBorder="1" applyAlignment="1">
      <alignment horizontal="center" vertical="center" wrapText="1"/>
    </xf>
    <xf numFmtId="49" fontId="10" fillId="0" borderId="5" xfId="0" applyNumberFormat="1" applyFont="1" applyBorder="1" applyAlignment="1">
      <alignment horizontal="center" vertical="center" wrapText="1"/>
    </xf>
    <xf numFmtId="0" fontId="10" fillId="0" borderId="5" xfId="0" applyFont="1" applyBorder="1" applyAlignment="1">
      <alignment vertical="center" wrapText="1"/>
    </xf>
    <xf numFmtId="41" fontId="10" fillId="0" borderId="5" xfId="1" applyNumberFormat="1" applyFont="1" applyBorder="1" applyAlignment="1">
      <alignment vertical="center" wrapText="1"/>
    </xf>
    <xf numFmtId="0" fontId="10" fillId="0" borderId="6" xfId="0" applyFont="1" applyFill="1" applyBorder="1" applyAlignment="1">
      <alignment vertical="center" wrapText="1"/>
    </xf>
    <xf numFmtId="0" fontId="10" fillId="0" borderId="8" xfId="0" applyFont="1" applyFill="1" applyBorder="1" applyAlignment="1">
      <alignment vertical="center" wrapText="1"/>
    </xf>
    <xf numFmtId="0" fontId="10" fillId="0" borderId="10" xfId="0" applyFont="1" applyBorder="1" applyAlignment="1">
      <alignment horizontal="left" vertical="center" wrapText="1"/>
    </xf>
    <xf numFmtId="41" fontId="9" fillId="0" borderId="10" xfId="1" applyNumberFormat="1" applyFont="1" applyBorder="1" applyAlignment="1">
      <alignment vertical="center"/>
    </xf>
    <xf numFmtId="176" fontId="10" fillId="0" borderId="10" xfId="0" applyNumberFormat="1" applyFont="1" applyBorder="1" applyAlignment="1">
      <alignment vertical="center" wrapText="1"/>
    </xf>
    <xf numFmtId="49" fontId="12" fillId="0" borderId="12" xfId="0" applyNumberFormat="1" applyFont="1" applyBorder="1" applyAlignment="1">
      <alignment horizontal="center" vertical="center" wrapText="1"/>
    </xf>
    <xf numFmtId="49" fontId="12" fillId="0" borderId="13" xfId="0" applyNumberFormat="1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41" fontId="12" fillId="0" borderId="13" xfId="1" applyFont="1" applyBorder="1" applyAlignment="1">
      <alignment horizontal="center" vertical="center" wrapText="1"/>
    </xf>
    <xf numFmtId="176" fontId="12" fillId="0" borderId="13" xfId="0" applyNumberFormat="1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41" fontId="13" fillId="0" borderId="0" xfId="1" applyFont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41" fontId="13" fillId="0" borderId="1" xfId="1" applyFont="1" applyBorder="1" applyAlignment="1">
      <alignment horizontal="center" vertical="center"/>
    </xf>
    <xf numFmtId="49" fontId="13" fillId="0" borderId="1" xfId="0" applyNumberFormat="1" applyFont="1" applyBorder="1" applyAlignment="1">
      <alignment horizontal="center" vertical="center"/>
    </xf>
    <xf numFmtId="49" fontId="13" fillId="2" borderId="2" xfId="0" applyNumberFormat="1" applyFont="1" applyFill="1" applyBorder="1" applyAlignment="1">
      <alignment horizontal="center" vertical="center"/>
    </xf>
    <xf numFmtId="49" fontId="13" fillId="2" borderId="3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41" fontId="13" fillId="0" borderId="1" xfId="1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49" fontId="13" fillId="0" borderId="2" xfId="0" applyNumberFormat="1" applyFont="1" applyBorder="1" applyAlignment="1">
      <alignment horizontal="center" vertical="center"/>
    </xf>
    <xf numFmtId="49" fontId="13" fillId="0" borderId="3" xfId="0" applyNumberFormat="1" applyFont="1" applyBorder="1" applyAlignment="1">
      <alignment horizontal="center" vertical="center"/>
    </xf>
  </cellXfs>
  <cellStyles count="2">
    <cellStyle name="쉼표 [0]" xfId="1" builtinId="6"/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P82"/>
  <sheetViews>
    <sheetView tabSelected="1" view="pageBreakPreview" topLeftCell="A67" zoomScaleNormal="100" zoomScaleSheetLayoutView="100" workbookViewId="0">
      <selection activeCell="N69" sqref="N69"/>
    </sheetView>
  </sheetViews>
  <sheetFormatPr defaultRowHeight="12"/>
  <cols>
    <col min="1" max="1" width="11.875" style="8" customWidth="1"/>
    <col min="2" max="2" width="12.5" style="12" customWidth="1"/>
    <col min="3" max="3" width="15.25" style="10" customWidth="1"/>
    <col min="4" max="4" width="23" style="10" customWidth="1"/>
    <col min="5" max="5" width="47.625" style="8" customWidth="1"/>
    <col min="6" max="6" width="16.875" style="5" customWidth="1"/>
    <col min="7" max="7" width="17.125" style="8" customWidth="1"/>
    <col min="8" max="8" width="20.75" style="11" customWidth="1"/>
    <col min="9" max="9" width="9.125" style="8" customWidth="1"/>
    <col min="10" max="10" width="1.625" style="8" customWidth="1"/>
    <col min="11" max="11" width="6.375" style="82" bestFit="1" customWidth="1"/>
    <col min="12" max="13" width="11.375" style="83" bestFit="1" customWidth="1"/>
    <col min="14" max="14" width="10.375" style="83" bestFit="1" customWidth="1"/>
    <col min="15" max="15" width="11.375" style="83" bestFit="1" customWidth="1"/>
    <col min="16" max="16" width="13.5" style="82" bestFit="1" customWidth="1"/>
    <col min="17" max="16384" width="9" style="8"/>
  </cols>
  <sheetData>
    <row r="2" spans="2:16" ht="33.75">
      <c r="B2" s="89" t="s">
        <v>895</v>
      </c>
      <c r="C2" s="89"/>
      <c r="D2" s="89"/>
      <c r="E2" s="89"/>
      <c r="F2" s="89"/>
      <c r="G2" s="89"/>
      <c r="H2" s="89"/>
      <c r="I2" s="89"/>
      <c r="J2" s="6"/>
    </row>
    <row r="3" spans="2:16" ht="12.75" thickBot="1"/>
    <row r="4" spans="2:16" s="19" customFormat="1" ht="42" customHeight="1" thickBot="1">
      <c r="B4" s="76" t="s">
        <v>0</v>
      </c>
      <c r="C4" s="77" t="s">
        <v>1</v>
      </c>
      <c r="D4" s="77" t="s">
        <v>2</v>
      </c>
      <c r="E4" s="78" t="s">
        <v>3</v>
      </c>
      <c r="F4" s="79" t="s">
        <v>4</v>
      </c>
      <c r="G4" s="78" t="s">
        <v>5</v>
      </c>
      <c r="H4" s="80" t="s">
        <v>6</v>
      </c>
      <c r="I4" s="81" t="s">
        <v>7</v>
      </c>
      <c r="J4" s="18"/>
      <c r="K4" s="84" t="s">
        <v>1089</v>
      </c>
      <c r="L4" s="85" t="s">
        <v>1090</v>
      </c>
      <c r="M4" s="90" t="s">
        <v>1091</v>
      </c>
      <c r="N4" s="90"/>
      <c r="O4" s="85" t="s">
        <v>1092</v>
      </c>
      <c r="P4" s="84" t="s">
        <v>1093</v>
      </c>
    </row>
    <row r="5" spans="2:16" s="19" customFormat="1" ht="42" customHeight="1">
      <c r="B5" s="41" t="s">
        <v>896</v>
      </c>
      <c r="C5" s="67" t="s">
        <v>903</v>
      </c>
      <c r="D5" s="68" t="s">
        <v>60</v>
      </c>
      <c r="E5" s="69" t="s">
        <v>897</v>
      </c>
      <c r="F5" s="70">
        <v>3740000</v>
      </c>
      <c r="G5" s="46" t="s">
        <v>898</v>
      </c>
      <c r="H5" s="66">
        <v>42358</v>
      </c>
      <c r="I5" s="71"/>
      <c r="J5" s="27"/>
      <c r="K5" s="84"/>
      <c r="L5" s="85" t="s">
        <v>1094</v>
      </c>
      <c r="M5" s="85"/>
      <c r="N5" s="85"/>
      <c r="O5" s="85"/>
      <c r="P5" s="84"/>
    </row>
    <row r="6" spans="2:16" s="19" customFormat="1" ht="42" customHeight="1">
      <c r="B6" s="49" t="s">
        <v>8</v>
      </c>
      <c r="C6" s="21" t="s">
        <v>899</v>
      </c>
      <c r="D6" s="22" t="s">
        <v>900</v>
      </c>
      <c r="E6" s="23" t="s">
        <v>901</v>
      </c>
      <c r="F6" s="24">
        <v>13392000</v>
      </c>
      <c r="G6" s="25" t="s">
        <v>898</v>
      </c>
      <c r="H6" s="26">
        <v>42371</v>
      </c>
      <c r="I6" s="72"/>
      <c r="J6" s="27"/>
      <c r="K6" s="84" t="s">
        <v>1095</v>
      </c>
      <c r="L6" s="85">
        <f>세대!B18</f>
        <v>13392000</v>
      </c>
      <c r="M6" s="85"/>
      <c r="N6" s="85"/>
      <c r="O6" s="85"/>
      <c r="P6" s="84"/>
    </row>
    <row r="7" spans="2:16" s="19" customFormat="1" ht="42" customHeight="1">
      <c r="B7" s="49" t="s">
        <v>9</v>
      </c>
      <c r="C7" s="28" t="s">
        <v>902</v>
      </c>
      <c r="D7" s="20" t="s">
        <v>904</v>
      </c>
      <c r="E7" s="29" t="s">
        <v>905</v>
      </c>
      <c r="F7" s="30">
        <v>3521000</v>
      </c>
      <c r="G7" s="25" t="s">
        <v>898</v>
      </c>
      <c r="H7" s="26">
        <v>42371</v>
      </c>
      <c r="I7" s="72"/>
      <c r="J7" s="31"/>
      <c r="K7" s="91" t="s">
        <v>1096</v>
      </c>
      <c r="L7" s="85">
        <f>세대!B91</f>
        <v>5030000</v>
      </c>
      <c r="M7" s="85">
        <f>L7*0.7</f>
        <v>3521000</v>
      </c>
      <c r="N7" s="85">
        <f>L7*0.3</f>
        <v>1509000</v>
      </c>
      <c r="O7" s="85">
        <f>M7+N7</f>
        <v>5030000</v>
      </c>
      <c r="P7" s="84"/>
    </row>
    <row r="8" spans="2:16" s="19" customFormat="1" ht="42" customHeight="1">
      <c r="B8" s="49" t="s">
        <v>10</v>
      </c>
      <c r="C8" s="28" t="s">
        <v>906</v>
      </c>
      <c r="D8" s="20" t="s">
        <v>907</v>
      </c>
      <c r="E8" s="29" t="s">
        <v>905</v>
      </c>
      <c r="F8" s="30">
        <v>1509000</v>
      </c>
      <c r="G8" s="25" t="s">
        <v>898</v>
      </c>
      <c r="H8" s="26">
        <v>42371</v>
      </c>
      <c r="I8" s="72"/>
      <c r="J8" s="31"/>
      <c r="K8" s="92"/>
      <c r="L8" s="85"/>
      <c r="M8" s="85"/>
      <c r="N8" s="85" t="s">
        <v>1097</v>
      </c>
      <c r="O8" s="85"/>
      <c r="P8" s="84"/>
    </row>
    <row r="9" spans="2:16" s="19" customFormat="1" ht="42" customHeight="1">
      <c r="B9" s="49" t="s">
        <v>11</v>
      </c>
      <c r="C9" s="28" t="s">
        <v>908</v>
      </c>
      <c r="D9" s="20" t="s">
        <v>909</v>
      </c>
      <c r="E9" s="29" t="s">
        <v>910</v>
      </c>
      <c r="F9" s="30">
        <v>2782000</v>
      </c>
      <c r="G9" s="25" t="s">
        <v>898</v>
      </c>
      <c r="H9" s="26">
        <v>42371</v>
      </c>
      <c r="I9" s="50"/>
      <c r="J9" s="31"/>
      <c r="K9" s="86" t="s">
        <v>1098</v>
      </c>
      <c r="L9" s="85">
        <f>세대!B97</f>
        <v>2782000</v>
      </c>
      <c r="M9" s="85"/>
      <c r="N9" s="85"/>
      <c r="O9" s="85"/>
      <c r="P9" s="84"/>
    </row>
    <row r="10" spans="2:16" s="19" customFormat="1" ht="42" customHeight="1">
      <c r="B10" s="49" t="s">
        <v>12</v>
      </c>
      <c r="C10" s="28" t="s">
        <v>911</v>
      </c>
      <c r="D10" s="20" t="s">
        <v>912</v>
      </c>
      <c r="E10" s="29" t="s">
        <v>913</v>
      </c>
      <c r="F10" s="32">
        <v>2310000</v>
      </c>
      <c r="G10" s="25" t="s">
        <v>898</v>
      </c>
      <c r="H10" s="26">
        <v>42371</v>
      </c>
      <c r="I10" s="50"/>
      <c r="J10" s="31"/>
      <c r="K10" s="86" t="s">
        <v>1099</v>
      </c>
      <c r="L10" s="85">
        <f>개인2!C196</f>
        <v>2310000</v>
      </c>
      <c r="M10" s="85"/>
      <c r="N10" s="85"/>
      <c r="O10" s="85"/>
      <c r="P10" s="84"/>
    </row>
    <row r="11" spans="2:16" s="19" customFormat="1" ht="42" customHeight="1">
      <c r="B11" s="49" t="s">
        <v>13</v>
      </c>
      <c r="C11" s="28" t="s">
        <v>914</v>
      </c>
      <c r="D11" s="20" t="s">
        <v>915</v>
      </c>
      <c r="E11" s="29" t="s">
        <v>916</v>
      </c>
      <c r="F11" s="30">
        <v>2135000</v>
      </c>
      <c r="G11" s="25" t="s">
        <v>898</v>
      </c>
      <c r="H11" s="26">
        <v>42371</v>
      </c>
      <c r="I11" s="50"/>
      <c r="J11" s="31"/>
      <c r="K11" s="86" t="s">
        <v>1100</v>
      </c>
      <c r="L11" s="85">
        <f>세대!B42</f>
        <v>2135000</v>
      </c>
      <c r="M11" s="85"/>
      <c r="N11" s="85"/>
      <c r="O11" s="85"/>
      <c r="P11" s="84"/>
    </row>
    <row r="12" spans="2:16" s="19" customFormat="1" ht="42" customHeight="1">
      <c r="B12" s="49" t="s">
        <v>14</v>
      </c>
      <c r="C12" s="28" t="s">
        <v>917</v>
      </c>
      <c r="D12" s="20" t="s">
        <v>918</v>
      </c>
      <c r="E12" s="29" t="s">
        <v>919</v>
      </c>
      <c r="F12" s="30">
        <v>8900000</v>
      </c>
      <c r="G12" s="25" t="s">
        <v>898</v>
      </c>
      <c r="H12" s="26">
        <v>42371</v>
      </c>
      <c r="I12" s="50"/>
      <c r="J12" s="31"/>
      <c r="K12" s="86" t="s">
        <v>1101</v>
      </c>
      <c r="L12" s="85">
        <f>세대!B99</f>
        <v>8900000</v>
      </c>
      <c r="M12" s="85"/>
      <c r="N12" s="85"/>
      <c r="O12" s="85"/>
      <c r="P12" s="84"/>
    </row>
    <row r="13" spans="2:16" s="19" customFormat="1" ht="42" customHeight="1">
      <c r="B13" s="49" t="s">
        <v>15</v>
      </c>
      <c r="C13" s="28" t="s">
        <v>920</v>
      </c>
      <c r="D13" s="20" t="s">
        <v>921</v>
      </c>
      <c r="E13" s="29" t="s">
        <v>922</v>
      </c>
      <c r="F13" s="30">
        <v>6930000</v>
      </c>
      <c r="G13" s="25" t="s">
        <v>898</v>
      </c>
      <c r="H13" s="26">
        <v>42371</v>
      </c>
      <c r="I13" s="50"/>
      <c r="J13" s="31"/>
      <c r="K13" s="86" t="s">
        <v>1102</v>
      </c>
      <c r="L13" s="85">
        <f>세대!B23</f>
        <v>6930000</v>
      </c>
      <c r="M13" s="85"/>
      <c r="N13" s="85"/>
      <c r="O13" s="85"/>
      <c r="P13" s="84"/>
    </row>
    <row r="14" spans="2:16" s="19" customFormat="1" ht="42" customHeight="1">
      <c r="B14" s="49" t="s">
        <v>16</v>
      </c>
      <c r="C14" s="28" t="s">
        <v>923</v>
      </c>
      <c r="D14" s="20" t="s">
        <v>924</v>
      </c>
      <c r="E14" s="29" t="s">
        <v>925</v>
      </c>
      <c r="F14" s="32">
        <v>1130000</v>
      </c>
      <c r="G14" s="25" t="s">
        <v>898</v>
      </c>
      <c r="H14" s="26">
        <v>42371</v>
      </c>
      <c r="I14" s="72"/>
      <c r="J14" s="31"/>
      <c r="K14" s="86" t="s">
        <v>1103</v>
      </c>
      <c r="L14" s="85">
        <f>개인2!C157</f>
        <v>1130000</v>
      </c>
      <c r="M14" s="85"/>
      <c r="N14" s="85"/>
      <c r="O14" s="85"/>
      <c r="P14" s="84"/>
    </row>
    <row r="15" spans="2:16" s="19" customFormat="1" ht="42" customHeight="1">
      <c r="B15" s="49" t="s">
        <v>17</v>
      </c>
      <c r="C15" s="28" t="s">
        <v>926</v>
      </c>
      <c r="D15" s="20" t="s">
        <v>927</v>
      </c>
      <c r="E15" s="29" t="s">
        <v>928</v>
      </c>
      <c r="F15" s="30">
        <v>5101000</v>
      </c>
      <c r="G15" s="25" t="s">
        <v>898</v>
      </c>
      <c r="H15" s="26">
        <v>42371</v>
      </c>
      <c r="I15" s="72"/>
      <c r="J15" s="31"/>
      <c r="K15" s="86" t="s">
        <v>1104</v>
      </c>
      <c r="L15" s="85">
        <f>세대!B111</f>
        <v>5101000</v>
      </c>
      <c r="M15" s="85"/>
      <c r="N15" s="85"/>
      <c r="O15" s="85"/>
      <c r="P15" s="84"/>
    </row>
    <row r="16" spans="2:16" s="19" customFormat="1" ht="42" customHeight="1">
      <c r="B16" s="49" t="s">
        <v>18</v>
      </c>
      <c r="C16" s="28" t="s">
        <v>929</v>
      </c>
      <c r="D16" s="20" t="s">
        <v>930</v>
      </c>
      <c r="E16" s="29" t="s">
        <v>931</v>
      </c>
      <c r="F16" s="30">
        <v>12153600</v>
      </c>
      <c r="G16" s="25" t="s">
        <v>898</v>
      </c>
      <c r="H16" s="26">
        <v>42371</v>
      </c>
      <c r="I16" s="50"/>
      <c r="J16" s="31"/>
      <c r="K16" s="93" t="s">
        <v>1105</v>
      </c>
      <c r="L16" s="85">
        <f>세대!B85</f>
        <v>20256000</v>
      </c>
      <c r="M16" s="85">
        <f>L16*0.6</f>
        <v>12153600</v>
      </c>
      <c r="N16" s="85">
        <f>L16*0.4</f>
        <v>8102400</v>
      </c>
      <c r="O16" s="85">
        <f>M16+N16</f>
        <v>20256000</v>
      </c>
      <c r="P16" s="84"/>
    </row>
    <row r="17" spans="2:16" s="19" customFormat="1" ht="42" customHeight="1">
      <c r="B17" s="49" t="s">
        <v>19</v>
      </c>
      <c r="C17" s="28" t="s">
        <v>932</v>
      </c>
      <c r="D17" s="20" t="s">
        <v>933</v>
      </c>
      <c r="E17" s="33" t="s">
        <v>931</v>
      </c>
      <c r="F17" s="30">
        <v>8102400</v>
      </c>
      <c r="G17" s="25" t="s">
        <v>898</v>
      </c>
      <c r="H17" s="26">
        <v>42371</v>
      </c>
      <c r="I17" s="50"/>
      <c r="J17" s="31"/>
      <c r="K17" s="94"/>
      <c r="L17" s="85"/>
      <c r="M17" s="85"/>
      <c r="N17" s="86" t="s">
        <v>1106</v>
      </c>
      <c r="O17" s="85"/>
      <c r="P17" s="84"/>
    </row>
    <row r="18" spans="2:16" s="19" customFormat="1" ht="42" customHeight="1">
      <c r="B18" s="49" t="s">
        <v>20</v>
      </c>
      <c r="C18" s="28" t="s">
        <v>934</v>
      </c>
      <c r="D18" s="39" t="s">
        <v>935</v>
      </c>
      <c r="E18" s="33" t="s">
        <v>936</v>
      </c>
      <c r="F18" s="30">
        <v>820000</v>
      </c>
      <c r="G18" s="25" t="s">
        <v>898</v>
      </c>
      <c r="H18" s="26">
        <v>42371</v>
      </c>
      <c r="I18" s="50"/>
      <c r="J18" s="31"/>
      <c r="K18" s="86" t="s">
        <v>1107</v>
      </c>
      <c r="L18" s="85">
        <f>세대!B66</f>
        <v>820000</v>
      </c>
      <c r="M18" s="85"/>
      <c r="N18" s="85"/>
      <c r="O18" s="85"/>
      <c r="P18" s="84"/>
    </row>
    <row r="19" spans="2:16" s="19" customFormat="1" ht="42" customHeight="1" thickBot="1">
      <c r="B19" s="52" t="s">
        <v>21</v>
      </c>
      <c r="C19" s="58" t="s">
        <v>937</v>
      </c>
      <c r="D19" s="59" t="s">
        <v>938</v>
      </c>
      <c r="E19" s="73" t="s">
        <v>61</v>
      </c>
      <c r="F19" s="74">
        <v>5044000</v>
      </c>
      <c r="G19" s="62" t="s">
        <v>898</v>
      </c>
      <c r="H19" s="75">
        <v>42371</v>
      </c>
      <c r="I19" s="64"/>
      <c r="J19" s="31"/>
      <c r="K19" s="86" t="s">
        <v>1108</v>
      </c>
      <c r="L19" s="85">
        <f>세대!B96</f>
        <v>5044000</v>
      </c>
      <c r="M19" s="85"/>
      <c r="N19" s="85"/>
      <c r="O19" s="85"/>
      <c r="P19" s="84"/>
    </row>
    <row r="20" spans="2:16" s="19" customFormat="1" ht="42" customHeight="1">
      <c r="B20" s="41" t="s">
        <v>22</v>
      </c>
      <c r="C20" s="42" t="s">
        <v>939</v>
      </c>
      <c r="D20" s="43" t="s">
        <v>940</v>
      </c>
      <c r="E20" s="65" t="s">
        <v>941</v>
      </c>
      <c r="F20" s="45">
        <v>2297000</v>
      </c>
      <c r="G20" s="46" t="s">
        <v>898</v>
      </c>
      <c r="H20" s="66">
        <v>42373</v>
      </c>
      <c r="I20" s="48"/>
      <c r="J20" s="31"/>
      <c r="K20" s="87" t="s">
        <v>1109</v>
      </c>
      <c r="L20" s="85">
        <f>세대!E7</f>
        <v>4594000</v>
      </c>
      <c r="M20" s="85">
        <f>L20*0.5</f>
        <v>2297000</v>
      </c>
      <c r="N20" s="85">
        <f>L20*0.5</f>
        <v>2297000</v>
      </c>
      <c r="O20" s="85">
        <f>M20+N20</f>
        <v>4594000</v>
      </c>
      <c r="P20" s="84" t="str">
        <f>세대!F7</f>
        <v>김경수+김경수A</v>
      </c>
    </row>
    <row r="21" spans="2:16" s="19" customFormat="1" ht="42" customHeight="1">
      <c r="B21" s="49" t="s">
        <v>23</v>
      </c>
      <c r="C21" s="28" t="s">
        <v>942</v>
      </c>
      <c r="D21" s="20" t="s">
        <v>943</v>
      </c>
      <c r="E21" s="33" t="s">
        <v>944</v>
      </c>
      <c r="F21" s="32">
        <v>2297000</v>
      </c>
      <c r="G21" s="25" t="s">
        <v>898</v>
      </c>
      <c r="H21" s="26">
        <v>42373</v>
      </c>
      <c r="I21" s="50"/>
      <c r="J21" s="31"/>
      <c r="K21" s="88"/>
      <c r="L21" s="85"/>
      <c r="M21" s="85"/>
      <c r="N21" s="86" t="s">
        <v>1110</v>
      </c>
      <c r="O21" s="85"/>
      <c r="P21" s="84"/>
    </row>
    <row r="22" spans="2:16" s="19" customFormat="1" ht="42" customHeight="1">
      <c r="B22" s="49" t="s">
        <v>24</v>
      </c>
      <c r="C22" s="28" t="s">
        <v>945</v>
      </c>
      <c r="D22" s="20" t="s">
        <v>946</v>
      </c>
      <c r="E22" s="33" t="s">
        <v>947</v>
      </c>
      <c r="F22" s="30">
        <v>6230000</v>
      </c>
      <c r="G22" s="25" t="s">
        <v>898</v>
      </c>
      <c r="H22" s="26">
        <v>42371</v>
      </c>
      <c r="I22" s="50"/>
      <c r="J22" s="31"/>
      <c r="K22" s="86" t="s">
        <v>1111</v>
      </c>
      <c r="L22" s="85">
        <f>세대!B24</f>
        <v>6230000</v>
      </c>
      <c r="M22" s="85"/>
      <c r="N22" s="85"/>
      <c r="O22" s="85"/>
      <c r="P22" s="84"/>
    </row>
    <row r="23" spans="2:16" s="19" customFormat="1" ht="42" customHeight="1">
      <c r="B23" s="49" t="s">
        <v>25</v>
      </c>
      <c r="C23" s="28" t="s">
        <v>948</v>
      </c>
      <c r="D23" s="20" t="s">
        <v>949</v>
      </c>
      <c r="E23" s="33" t="s">
        <v>950</v>
      </c>
      <c r="F23" s="30">
        <v>1500000</v>
      </c>
      <c r="G23" s="25" t="s">
        <v>898</v>
      </c>
      <c r="H23" s="26">
        <v>42371</v>
      </c>
      <c r="I23" s="50"/>
      <c r="J23" s="31"/>
      <c r="K23" s="86" t="s">
        <v>1112</v>
      </c>
      <c r="L23" s="85">
        <f>개인2!I63</f>
        <v>1500000</v>
      </c>
      <c r="M23" s="85"/>
      <c r="N23" s="85"/>
      <c r="O23" s="85"/>
      <c r="P23" s="84" t="str">
        <f>개인2!J63</f>
        <v>63+64</v>
      </c>
    </row>
    <row r="24" spans="2:16" s="19" customFormat="1" ht="42" customHeight="1">
      <c r="B24" s="49" t="s">
        <v>26</v>
      </c>
      <c r="C24" s="28" t="s">
        <v>951</v>
      </c>
      <c r="D24" s="20" t="s">
        <v>952</v>
      </c>
      <c r="E24" s="29" t="s">
        <v>953</v>
      </c>
      <c r="F24" s="30">
        <v>4071000</v>
      </c>
      <c r="G24" s="25" t="s">
        <v>898</v>
      </c>
      <c r="H24" s="26">
        <v>42371</v>
      </c>
      <c r="I24" s="50"/>
      <c r="J24" s="31"/>
      <c r="K24" s="86" t="s">
        <v>1113</v>
      </c>
      <c r="L24" s="85">
        <f>세대!B40</f>
        <v>4071000</v>
      </c>
      <c r="M24" s="85"/>
      <c r="N24" s="85"/>
      <c r="O24" s="85"/>
      <c r="P24" s="84"/>
    </row>
    <row r="25" spans="2:16" s="19" customFormat="1" ht="42" customHeight="1">
      <c r="B25" s="49" t="s">
        <v>27</v>
      </c>
      <c r="C25" s="28" t="s">
        <v>954</v>
      </c>
      <c r="D25" s="20" t="s">
        <v>955</v>
      </c>
      <c r="E25" s="29" t="s">
        <v>956</v>
      </c>
      <c r="F25" s="32">
        <v>912000</v>
      </c>
      <c r="G25" s="25" t="s">
        <v>898</v>
      </c>
      <c r="H25" s="26">
        <v>42373</v>
      </c>
      <c r="I25" s="50"/>
      <c r="J25" s="31"/>
      <c r="K25" s="87" t="s">
        <v>1114</v>
      </c>
      <c r="L25" s="85">
        <f>세대!B79</f>
        <v>1824000</v>
      </c>
      <c r="M25" s="85">
        <f>L25*0.5</f>
        <v>912000</v>
      </c>
      <c r="N25" s="85">
        <f>L25*0.5</f>
        <v>912000</v>
      </c>
      <c r="O25" s="85">
        <f>SUM(M25:N25)</f>
        <v>1824000</v>
      </c>
      <c r="P25" s="84"/>
    </row>
    <row r="26" spans="2:16" s="19" customFormat="1" ht="42" customHeight="1">
      <c r="B26" s="49" t="s">
        <v>28</v>
      </c>
      <c r="C26" s="28" t="s">
        <v>957</v>
      </c>
      <c r="D26" s="20" t="s">
        <v>958</v>
      </c>
      <c r="E26" s="29" t="s">
        <v>956</v>
      </c>
      <c r="F26" s="32">
        <v>912000</v>
      </c>
      <c r="G26" s="25" t="s">
        <v>898</v>
      </c>
      <c r="H26" s="26">
        <v>42373</v>
      </c>
      <c r="I26" s="50"/>
      <c r="J26" s="31"/>
      <c r="K26" s="88"/>
      <c r="L26" s="85"/>
      <c r="M26" s="85"/>
      <c r="N26" s="86" t="s">
        <v>1115</v>
      </c>
      <c r="O26" s="85"/>
      <c r="P26" s="84"/>
    </row>
    <row r="27" spans="2:16" s="19" customFormat="1" ht="42" customHeight="1">
      <c r="B27" s="49" t="s">
        <v>29</v>
      </c>
      <c r="C27" s="28" t="s">
        <v>959</v>
      </c>
      <c r="D27" s="20" t="s">
        <v>960</v>
      </c>
      <c r="E27" s="29" t="s">
        <v>961</v>
      </c>
      <c r="F27" s="32">
        <f t="shared" ref="F27:F66" si="0">L27</f>
        <v>1203000</v>
      </c>
      <c r="G27" s="25" t="s">
        <v>898</v>
      </c>
      <c r="H27" s="26">
        <v>42371</v>
      </c>
      <c r="I27" s="50"/>
      <c r="J27" s="31"/>
      <c r="K27" s="86" t="str">
        <f>C27</f>
        <v>이해상</v>
      </c>
      <c r="L27" s="85">
        <f>세대!B94</f>
        <v>1203000</v>
      </c>
      <c r="M27" s="85"/>
      <c r="N27" s="85"/>
      <c r="O27" s="85"/>
      <c r="P27" s="84"/>
    </row>
    <row r="28" spans="2:16" s="19" customFormat="1" ht="42" customHeight="1">
      <c r="B28" s="49" t="s">
        <v>30</v>
      </c>
      <c r="C28" s="28" t="s">
        <v>962</v>
      </c>
      <c r="D28" s="20" t="s">
        <v>963</v>
      </c>
      <c r="E28" s="29" t="s">
        <v>964</v>
      </c>
      <c r="F28" s="32">
        <f t="shared" si="0"/>
        <v>2939000</v>
      </c>
      <c r="G28" s="25" t="s">
        <v>898</v>
      </c>
      <c r="H28" s="26">
        <v>42371</v>
      </c>
      <c r="I28" s="50"/>
      <c r="J28" s="31"/>
      <c r="K28" s="86" t="str">
        <f t="shared" ref="K28:K74" si="1">C28</f>
        <v>방광호</v>
      </c>
      <c r="L28" s="85">
        <f>세대!B57</f>
        <v>2939000</v>
      </c>
      <c r="M28" s="85"/>
      <c r="N28" s="85"/>
      <c r="O28" s="85"/>
      <c r="P28" s="84"/>
    </row>
    <row r="29" spans="2:16" s="19" customFormat="1" ht="42" customHeight="1">
      <c r="B29" s="49" t="s">
        <v>31</v>
      </c>
      <c r="C29" s="28" t="s">
        <v>965</v>
      </c>
      <c r="D29" s="20" t="s">
        <v>966</v>
      </c>
      <c r="E29" s="29" t="s">
        <v>967</v>
      </c>
      <c r="F29" s="32">
        <f t="shared" si="0"/>
        <v>7050000</v>
      </c>
      <c r="G29" s="25" t="s">
        <v>898</v>
      </c>
      <c r="H29" s="26">
        <v>42371</v>
      </c>
      <c r="I29" s="50"/>
      <c r="J29" s="31"/>
      <c r="K29" s="86" t="str">
        <f t="shared" si="1"/>
        <v>최진우</v>
      </c>
      <c r="L29" s="85">
        <f>세대!B122</f>
        <v>7050000</v>
      </c>
      <c r="M29" s="85"/>
      <c r="N29" s="85"/>
      <c r="O29" s="85"/>
      <c r="P29" s="84"/>
    </row>
    <row r="30" spans="2:16" s="19" customFormat="1" ht="42" customHeight="1">
      <c r="B30" s="49" t="s">
        <v>32</v>
      </c>
      <c r="C30" s="28" t="s">
        <v>968</v>
      </c>
      <c r="D30" s="20" t="s">
        <v>969</v>
      </c>
      <c r="E30" s="29" t="s">
        <v>970</v>
      </c>
      <c r="F30" s="32">
        <v>4030000</v>
      </c>
      <c r="G30" s="25" t="s">
        <v>898</v>
      </c>
      <c r="H30" s="26">
        <v>42372</v>
      </c>
      <c r="I30" s="50"/>
      <c r="J30" s="31"/>
      <c r="K30" s="86" t="str">
        <f t="shared" si="1"/>
        <v>박명희</v>
      </c>
      <c r="L30" s="85">
        <f>세대!B58</f>
        <v>4030000</v>
      </c>
      <c r="M30" s="85"/>
      <c r="N30" s="85"/>
      <c r="O30" s="85"/>
      <c r="P30" s="84"/>
    </row>
    <row r="31" spans="2:16" s="19" customFormat="1" ht="42" customHeight="1">
      <c r="B31" s="49" t="s">
        <v>33</v>
      </c>
      <c r="C31" s="28" t="s">
        <v>971</v>
      </c>
      <c r="D31" s="20" t="s">
        <v>972</v>
      </c>
      <c r="E31" s="29" t="s">
        <v>973</v>
      </c>
      <c r="F31" s="32">
        <v>1725000</v>
      </c>
      <c r="G31" s="25" t="s">
        <v>898</v>
      </c>
      <c r="H31" s="26">
        <v>42372</v>
      </c>
      <c r="I31" s="50"/>
      <c r="J31" s="31"/>
      <c r="K31" s="86" t="str">
        <f t="shared" si="1"/>
        <v>신종민</v>
      </c>
      <c r="L31" s="85">
        <f>세대!B69</f>
        <v>1725000</v>
      </c>
      <c r="M31" s="85"/>
      <c r="N31" s="85"/>
      <c r="O31" s="85"/>
      <c r="P31" s="84"/>
    </row>
    <row r="32" spans="2:16" s="19" customFormat="1" ht="42" customHeight="1">
      <c r="B32" s="49" t="s">
        <v>34</v>
      </c>
      <c r="C32" s="28" t="s">
        <v>974</v>
      </c>
      <c r="D32" s="20" t="s">
        <v>975</v>
      </c>
      <c r="E32" s="29" t="s">
        <v>976</v>
      </c>
      <c r="F32" s="32">
        <v>11604000</v>
      </c>
      <c r="G32" s="25" t="s">
        <v>898</v>
      </c>
      <c r="H32" s="26">
        <v>42372</v>
      </c>
      <c r="I32" s="50"/>
      <c r="J32" s="31"/>
      <c r="K32" s="86" t="str">
        <f t="shared" si="1"/>
        <v>이정동</v>
      </c>
      <c r="L32" s="85">
        <f>세대!B88</f>
        <v>11604000</v>
      </c>
      <c r="M32" s="85"/>
      <c r="N32" s="85"/>
      <c r="O32" s="85"/>
      <c r="P32" s="84"/>
    </row>
    <row r="33" spans="2:16" s="19" customFormat="1" ht="42" customHeight="1">
      <c r="B33" s="49" t="s">
        <v>35</v>
      </c>
      <c r="C33" s="28" t="s">
        <v>977</v>
      </c>
      <c r="D33" s="20" t="s">
        <v>978</v>
      </c>
      <c r="E33" s="29" t="s">
        <v>979</v>
      </c>
      <c r="F33" s="32">
        <f t="shared" si="0"/>
        <v>200000</v>
      </c>
      <c r="G33" s="25" t="s">
        <v>898</v>
      </c>
      <c r="H33" s="26">
        <v>42372</v>
      </c>
      <c r="I33" s="50"/>
      <c r="J33" s="31"/>
      <c r="K33" s="86" t="str">
        <f t="shared" si="1"/>
        <v>박성민</v>
      </c>
      <c r="L33" s="85">
        <f>세대!B45</f>
        <v>200000</v>
      </c>
      <c r="M33" s="85"/>
      <c r="N33" s="85"/>
      <c r="O33" s="85"/>
      <c r="P33" s="84"/>
    </row>
    <row r="34" spans="2:16" s="19" customFormat="1" ht="42" customHeight="1" thickBot="1">
      <c r="B34" s="52" t="s">
        <v>36</v>
      </c>
      <c r="C34" s="58" t="s">
        <v>980</v>
      </c>
      <c r="D34" s="59" t="s">
        <v>981</v>
      </c>
      <c r="E34" s="60" t="s">
        <v>982</v>
      </c>
      <c r="F34" s="61">
        <v>4720000</v>
      </c>
      <c r="G34" s="62" t="s">
        <v>898</v>
      </c>
      <c r="H34" s="63">
        <v>42376</v>
      </c>
      <c r="I34" s="64"/>
      <c r="J34" s="31"/>
      <c r="K34" s="86" t="str">
        <f t="shared" si="1"/>
        <v>박필순</v>
      </c>
      <c r="L34" s="85">
        <f>개인2!C171</f>
        <v>4720000</v>
      </c>
      <c r="M34" s="85"/>
      <c r="N34" s="85"/>
      <c r="O34" s="85"/>
      <c r="P34" s="84"/>
    </row>
    <row r="35" spans="2:16" s="19" customFormat="1" ht="42" customHeight="1">
      <c r="B35" s="41" t="s">
        <v>37</v>
      </c>
      <c r="C35" s="42" t="s">
        <v>983</v>
      </c>
      <c r="D35" s="43" t="s">
        <v>984</v>
      </c>
      <c r="E35" s="44" t="s">
        <v>985</v>
      </c>
      <c r="F35" s="45">
        <v>830000</v>
      </c>
      <c r="G35" s="46" t="s">
        <v>898</v>
      </c>
      <c r="H35" s="47">
        <v>42376</v>
      </c>
      <c r="I35" s="48"/>
      <c r="J35" s="31"/>
      <c r="K35" s="86" t="str">
        <f t="shared" si="1"/>
        <v>변성록</v>
      </c>
      <c r="L35" s="85">
        <f>세대!B59</f>
        <v>830000</v>
      </c>
      <c r="M35" s="85"/>
      <c r="N35" s="85"/>
      <c r="O35" s="85"/>
      <c r="P35" s="84"/>
    </row>
    <row r="36" spans="2:16" s="19" customFormat="1" ht="42" customHeight="1">
      <c r="B36" s="49" t="s">
        <v>38</v>
      </c>
      <c r="C36" s="28" t="s">
        <v>986</v>
      </c>
      <c r="D36" s="20" t="s">
        <v>987</v>
      </c>
      <c r="E36" s="29" t="s">
        <v>988</v>
      </c>
      <c r="F36" s="32">
        <v>5891000</v>
      </c>
      <c r="G36" s="25" t="s">
        <v>898</v>
      </c>
      <c r="H36" s="34">
        <v>42381</v>
      </c>
      <c r="I36" s="50"/>
      <c r="J36" s="31"/>
      <c r="K36" s="86" t="str">
        <f t="shared" si="1"/>
        <v>박명섭</v>
      </c>
      <c r="L36" s="85">
        <f>세대!B43</f>
        <v>5891000</v>
      </c>
      <c r="M36" s="85"/>
      <c r="N36" s="85"/>
      <c r="O36" s="85"/>
      <c r="P36" s="84"/>
    </row>
    <row r="37" spans="2:16" s="19" customFormat="1" ht="42" customHeight="1">
      <c r="B37" s="49" t="s">
        <v>39</v>
      </c>
      <c r="C37" s="28" t="s">
        <v>989</v>
      </c>
      <c r="D37" s="20" t="s">
        <v>990</v>
      </c>
      <c r="E37" s="29" t="s">
        <v>991</v>
      </c>
      <c r="F37" s="32">
        <v>1540000</v>
      </c>
      <c r="G37" s="25" t="s">
        <v>898</v>
      </c>
      <c r="H37" s="34">
        <v>42381</v>
      </c>
      <c r="I37" s="50"/>
      <c r="J37" s="31"/>
      <c r="K37" s="86" t="str">
        <f t="shared" si="1"/>
        <v>이창효</v>
      </c>
      <c r="L37" s="85">
        <f>세대!B92</f>
        <v>1540000</v>
      </c>
      <c r="M37" s="85"/>
      <c r="N37" s="85"/>
      <c r="O37" s="85"/>
      <c r="P37" s="84"/>
    </row>
    <row r="38" spans="2:16" s="19" customFormat="1" ht="42" customHeight="1">
      <c r="B38" s="49" t="s">
        <v>40</v>
      </c>
      <c r="C38" s="28" t="s">
        <v>992</v>
      </c>
      <c r="D38" s="20" t="s">
        <v>993</v>
      </c>
      <c r="E38" s="29" t="s">
        <v>994</v>
      </c>
      <c r="F38" s="32">
        <v>2650000</v>
      </c>
      <c r="G38" s="25" t="s">
        <v>898</v>
      </c>
      <c r="H38" s="34">
        <v>42381</v>
      </c>
      <c r="I38" s="50"/>
      <c r="J38" s="31"/>
      <c r="K38" s="86" t="str">
        <f t="shared" si="1"/>
        <v>이승현</v>
      </c>
      <c r="L38" s="85">
        <f>세대!F83</f>
        <v>2650000</v>
      </c>
      <c r="M38" s="85"/>
      <c r="N38" s="85"/>
      <c r="O38" s="85"/>
      <c r="P38" s="84"/>
    </row>
    <row r="39" spans="2:16" s="19" customFormat="1" ht="42" customHeight="1">
      <c r="B39" s="49" t="s">
        <v>41</v>
      </c>
      <c r="C39" s="28" t="s">
        <v>995</v>
      </c>
      <c r="D39" s="20" t="s">
        <v>996</v>
      </c>
      <c r="E39" s="29" t="s">
        <v>997</v>
      </c>
      <c r="F39" s="32">
        <f t="shared" si="0"/>
        <v>6670000</v>
      </c>
      <c r="G39" s="25" t="s">
        <v>898</v>
      </c>
      <c r="H39" s="34">
        <v>42384</v>
      </c>
      <c r="I39" s="50"/>
      <c r="J39" s="31"/>
      <c r="K39" s="86" t="str">
        <f t="shared" si="1"/>
        <v>박행준</v>
      </c>
      <c r="L39" s="85">
        <f>세대!F55</f>
        <v>6670000</v>
      </c>
      <c r="M39" s="85"/>
      <c r="N39" s="85"/>
      <c r="O39" s="85"/>
      <c r="P39" s="84"/>
    </row>
    <row r="40" spans="2:16" s="19" customFormat="1" ht="42" customHeight="1">
      <c r="B40" s="49" t="s">
        <v>42</v>
      </c>
      <c r="C40" s="28" t="s">
        <v>998</v>
      </c>
      <c r="D40" s="20" t="s">
        <v>999</v>
      </c>
      <c r="E40" s="29" t="s">
        <v>1000</v>
      </c>
      <c r="F40" s="32">
        <f t="shared" si="0"/>
        <v>5980000</v>
      </c>
      <c r="G40" s="25" t="s">
        <v>898</v>
      </c>
      <c r="H40" s="34">
        <v>42384</v>
      </c>
      <c r="I40" s="50"/>
      <c r="J40" s="31"/>
      <c r="K40" s="86" t="str">
        <f t="shared" si="1"/>
        <v>김경진</v>
      </c>
      <c r="L40" s="85">
        <f>세대!B10</f>
        <v>5980000</v>
      </c>
      <c r="M40" s="85"/>
      <c r="N40" s="85"/>
      <c r="O40" s="85"/>
      <c r="P40" s="84"/>
    </row>
    <row r="41" spans="2:16" s="19" customFormat="1" ht="42" customHeight="1">
      <c r="B41" s="49" t="s">
        <v>43</v>
      </c>
      <c r="C41" s="28" t="s">
        <v>1001</v>
      </c>
      <c r="D41" s="20" t="s">
        <v>1002</v>
      </c>
      <c r="E41" s="29" t="s">
        <v>1003</v>
      </c>
      <c r="F41" s="32">
        <f t="shared" si="0"/>
        <v>8760000</v>
      </c>
      <c r="G41" s="25" t="s">
        <v>898</v>
      </c>
      <c r="H41" s="34">
        <v>42384</v>
      </c>
      <c r="I41" s="50"/>
      <c r="J41" s="31"/>
      <c r="K41" s="86" t="str">
        <f t="shared" si="1"/>
        <v>장용규</v>
      </c>
      <c r="L41" s="85">
        <f>세대!F100</f>
        <v>8760000</v>
      </c>
      <c r="M41" s="85"/>
      <c r="N41" s="85"/>
      <c r="O41" s="85"/>
      <c r="P41" s="84"/>
    </row>
    <row r="42" spans="2:16" s="19" customFormat="1" ht="42" customHeight="1">
      <c r="B42" s="49" t="s">
        <v>44</v>
      </c>
      <c r="C42" s="28" t="s">
        <v>1004</v>
      </c>
      <c r="D42" s="20" t="s">
        <v>1005</v>
      </c>
      <c r="E42" s="29" t="s">
        <v>1006</v>
      </c>
      <c r="F42" s="32">
        <f t="shared" si="0"/>
        <v>3160000</v>
      </c>
      <c r="G42" s="25" t="s">
        <v>898</v>
      </c>
      <c r="H42" s="34">
        <v>42384</v>
      </c>
      <c r="I42" s="50"/>
      <c r="J42" s="31"/>
      <c r="K42" s="86" t="str">
        <f t="shared" si="1"/>
        <v>김대회</v>
      </c>
      <c r="L42" s="85">
        <f>세대!B16</f>
        <v>3160000</v>
      </c>
      <c r="M42" s="85"/>
      <c r="N42" s="85"/>
      <c r="O42" s="85"/>
      <c r="P42" s="84"/>
    </row>
    <row r="43" spans="2:16" s="19" customFormat="1" ht="42" customHeight="1">
      <c r="B43" s="49" t="s">
        <v>45</v>
      </c>
      <c r="C43" s="28" t="s">
        <v>1007</v>
      </c>
      <c r="D43" s="20" t="s">
        <v>1008</v>
      </c>
      <c r="E43" s="29" t="s">
        <v>1009</v>
      </c>
      <c r="F43" s="32">
        <f>M43</f>
        <v>11675000</v>
      </c>
      <c r="G43" s="25" t="s">
        <v>898</v>
      </c>
      <c r="H43" s="34">
        <v>42384</v>
      </c>
      <c r="I43" s="50"/>
      <c r="J43" s="31"/>
      <c r="K43" s="86" t="str">
        <f t="shared" si="1"/>
        <v>최재원</v>
      </c>
      <c r="L43" s="85">
        <f>세대!B121</f>
        <v>13175000</v>
      </c>
      <c r="M43" s="85">
        <f>L43-N43</f>
        <v>11675000</v>
      </c>
      <c r="N43" s="85">
        <v>1500000</v>
      </c>
      <c r="O43" s="85">
        <f>SUM(M43:N43)</f>
        <v>13175000</v>
      </c>
      <c r="P43" s="84"/>
    </row>
    <row r="44" spans="2:16" s="19" customFormat="1" ht="42" customHeight="1">
      <c r="B44" s="49" t="s">
        <v>46</v>
      </c>
      <c r="C44" s="28" t="s">
        <v>1010</v>
      </c>
      <c r="D44" s="20" t="s">
        <v>1011</v>
      </c>
      <c r="E44" s="29" t="s">
        <v>1009</v>
      </c>
      <c r="F44" s="32">
        <f>N43</f>
        <v>1500000</v>
      </c>
      <c r="G44" s="25" t="s">
        <v>898</v>
      </c>
      <c r="H44" s="34">
        <v>42384</v>
      </c>
      <c r="I44" s="50"/>
      <c r="J44" s="31"/>
      <c r="K44" s="86" t="str">
        <f t="shared" si="1"/>
        <v>한수영</v>
      </c>
      <c r="L44" s="85"/>
      <c r="M44" s="85"/>
      <c r="N44" s="85" t="s">
        <v>1116</v>
      </c>
      <c r="O44" s="85"/>
      <c r="P44" s="84"/>
    </row>
    <row r="45" spans="2:16" s="19" customFormat="1" ht="42" customHeight="1">
      <c r="B45" s="49" t="s">
        <v>47</v>
      </c>
      <c r="C45" s="28" t="s">
        <v>1012</v>
      </c>
      <c r="D45" s="20" t="s">
        <v>1013</v>
      </c>
      <c r="E45" s="29" t="s">
        <v>1014</v>
      </c>
      <c r="F45" s="32">
        <v>8395000</v>
      </c>
      <c r="G45" s="25" t="s">
        <v>898</v>
      </c>
      <c r="H45" s="34">
        <v>42384</v>
      </c>
      <c r="I45" s="50"/>
      <c r="J45" s="31"/>
      <c r="K45" s="86" t="str">
        <f t="shared" si="1"/>
        <v>원재호</v>
      </c>
      <c r="L45" s="85">
        <f>세대!B72</f>
        <v>8395000</v>
      </c>
      <c r="M45" s="85"/>
      <c r="N45" s="85"/>
      <c r="O45" s="85"/>
      <c r="P45" s="84"/>
    </row>
    <row r="46" spans="2:16" s="19" customFormat="1" ht="42" customHeight="1">
      <c r="B46" s="49" t="s">
        <v>48</v>
      </c>
      <c r="C46" s="28" t="s">
        <v>1015</v>
      </c>
      <c r="D46" s="35" t="s">
        <v>1016</v>
      </c>
      <c r="E46" s="29" t="s">
        <v>1017</v>
      </c>
      <c r="F46" s="32">
        <f t="shared" si="0"/>
        <v>560000</v>
      </c>
      <c r="G46" s="25" t="s">
        <v>898</v>
      </c>
      <c r="H46" s="34">
        <v>42381</v>
      </c>
      <c r="I46" s="50"/>
      <c r="J46" s="31"/>
      <c r="K46" s="86" t="str">
        <f t="shared" si="1"/>
        <v>김영근</v>
      </c>
      <c r="L46" s="85">
        <f>개인2!C422</f>
        <v>560000</v>
      </c>
      <c r="M46" s="85"/>
      <c r="N46" s="85"/>
      <c r="O46" s="85"/>
      <c r="P46" s="84"/>
    </row>
    <row r="47" spans="2:16" s="19" customFormat="1" ht="42" customHeight="1">
      <c r="B47" s="49" t="s">
        <v>49</v>
      </c>
      <c r="C47" s="28" t="s">
        <v>1018</v>
      </c>
      <c r="D47" s="20" t="s">
        <v>1019</v>
      </c>
      <c r="E47" s="29" t="s">
        <v>1020</v>
      </c>
      <c r="F47" s="32">
        <f t="shared" si="0"/>
        <v>3465000</v>
      </c>
      <c r="G47" s="25" t="s">
        <v>898</v>
      </c>
      <c r="H47" s="34">
        <v>42384</v>
      </c>
      <c r="I47" s="50"/>
      <c r="J47" s="31"/>
      <c r="K47" s="86" t="str">
        <f t="shared" si="1"/>
        <v>명하나</v>
      </c>
      <c r="L47" s="85">
        <f>N48</f>
        <v>3465000</v>
      </c>
      <c r="M47" s="85"/>
      <c r="N47" s="85" t="s">
        <v>1117</v>
      </c>
      <c r="O47" s="85"/>
      <c r="P47" s="84"/>
    </row>
    <row r="48" spans="2:16" s="19" customFormat="1" ht="42" customHeight="1">
      <c r="B48" s="49" t="s">
        <v>50</v>
      </c>
      <c r="C48" s="28" t="s">
        <v>1021</v>
      </c>
      <c r="D48" s="20" t="s">
        <v>1022</v>
      </c>
      <c r="E48" s="29" t="s">
        <v>1023</v>
      </c>
      <c r="F48" s="32">
        <v>3465000</v>
      </c>
      <c r="G48" s="25" t="s">
        <v>898</v>
      </c>
      <c r="H48" s="34">
        <v>42384</v>
      </c>
      <c r="I48" s="50"/>
      <c r="J48" s="31"/>
      <c r="K48" s="86" t="str">
        <f t="shared" si="1"/>
        <v>명용식</v>
      </c>
      <c r="L48" s="85">
        <f>세대!B38</f>
        <v>6930000</v>
      </c>
      <c r="M48" s="85">
        <f>L48*0.5</f>
        <v>3465000</v>
      </c>
      <c r="N48" s="85">
        <f>L48*0.5</f>
        <v>3465000</v>
      </c>
      <c r="O48" s="85">
        <f>SUM(M48:N48)</f>
        <v>6930000</v>
      </c>
      <c r="P48" s="84"/>
    </row>
    <row r="49" spans="2:16" s="19" customFormat="1" ht="42" customHeight="1" thickBot="1">
      <c r="B49" s="52" t="s">
        <v>51</v>
      </c>
      <c r="C49" s="59" t="s">
        <v>1024</v>
      </c>
      <c r="D49" s="59" t="s">
        <v>1025</v>
      </c>
      <c r="E49" s="60" t="s">
        <v>1026</v>
      </c>
      <c r="F49" s="61">
        <v>11720000</v>
      </c>
      <c r="G49" s="62" t="s">
        <v>898</v>
      </c>
      <c r="H49" s="63">
        <v>42385</v>
      </c>
      <c r="I49" s="64"/>
      <c r="J49" s="31"/>
      <c r="K49" s="86" t="str">
        <f t="shared" si="1"/>
        <v>신정호</v>
      </c>
      <c r="L49" s="85">
        <f>세대!F68</f>
        <v>14650000</v>
      </c>
      <c r="M49" s="85">
        <f>L49*0.8</f>
        <v>11720000</v>
      </c>
      <c r="N49" s="85">
        <f>L49*0.2</f>
        <v>2930000</v>
      </c>
      <c r="O49" s="85">
        <f>SUM(M49:N49)</f>
        <v>14650000</v>
      </c>
      <c r="P49" s="84"/>
    </row>
    <row r="50" spans="2:16" s="19" customFormat="1" ht="42" customHeight="1">
      <c r="B50" s="41" t="s">
        <v>52</v>
      </c>
      <c r="C50" s="43" t="s">
        <v>1027</v>
      </c>
      <c r="D50" s="43" t="s">
        <v>1028</v>
      </c>
      <c r="E50" s="44" t="s">
        <v>1029</v>
      </c>
      <c r="F50" s="45">
        <f t="shared" si="0"/>
        <v>2591000</v>
      </c>
      <c r="G50" s="46" t="s">
        <v>898</v>
      </c>
      <c r="H50" s="47">
        <v>42385</v>
      </c>
      <c r="I50" s="48"/>
      <c r="J50" s="31"/>
      <c r="K50" s="86" t="str">
        <f t="shared" si="1"/>
        <v>이진휘</v>
      </c>
      <c r="L50" s="85">
        <f>세대!B82</f>
        <v>2591000</v>
      </c>
      <c r="M50" s="85"/>
      <c r="N50" s="85"/>
      <c r="O50" s="85"/>
      <c r="P50" s="84"/>
    </row>
    <row r="51" spans="2:16" s="19" customFormat="1" ht="42" customHeight="1">
      <c r="B51" s="49" t="s">
        <v>53</v>
      </c>
      <c r="C51" s="20" t="s">
        <v>1030</v>
      </c>
      <c r="D51" s="20" t="s">
        <v>1031</v>
      </c>
      <c r="E51" s="29" t="s">
        <v>1026</v>
      </c>
      <c r="F51" s="32">
        <f t="shared" si="0"/>
        <v>2930000</v>
      </c>
      <c r="G51" s="25" t="s">
        <v>898</v>
      </c>
      <c r="H51" s="34">
        <v>42385</v>
      </c>
      <c r="I51" s="50"/>
      <c r="J51" s="31"/>
      <c r="K51" s="86" t="str">
        <f t="shared" si="1"/>
        <v>이효용</v>
      </c>
      <c r="L51" s="85">
        <f>N49</f>
        <v>2930000</v>
      </c>
      <c r="M51" s="85"/>
      <c r="N51" s="85"/>
      <c r="O51" s="85"/>
      <c r="P51" s="84"/>
    </row>
    <row r="52" spans="2:16" s="19" customFormat="1" ht="42" customHeight="1">
      <c r="B52" s="49" t="s">
        <v>54</v>
      </c>
      <c r="C52" s="20" t="s">
        <v>1032</v>
      </c>
      <c r="D52" s="20" t="s">
        <v>1033</v>
      </c>
      <c r="E52" s="29" t="s">
        <v>1034</v>
      </c>
      <c r="F52" s="32">
        <f t="shared" si="0"/>
        <v>6110000</v>
      </c>
      <c r="G52" s="25" t="s">
        <v>898</v>
      </c>
      <c r="H52" s="34">
        <v>42386</v>
      </c>
      <c r="I52" s="50"/>
      <c r="J52" s="31"/>
      <c r="K52" s="86" t="str">
        <f t="shared" si="1"/>
        <v>신기철</v>
      </c>
      <c r="L52" s="85">
        <f>세대!B65</f>
        <v>6110000</v>
      </c>
      <c r="M52" s="85"/>
      <c r="N52" s="85"/>
      <c r="O52" s="85"/>
      <c r="P52" s="84"/>
    </row>
    <row r="53" spans="2:16" s="19" customFormat="1" ht="42" customHeight="1">
      <c r="B53" s="49" t="s">
        <v>55</v>
      </c>
      <c r="C53" s="20" t="s">
        <v>1035</v>
      </c>
      <c r="D53" s="20" t="s">
        <v>1036</v>
      </c>
      <c r="E53" s="29" t="s">
        <v>1037</v>
      </c>
      <c r="F53" s="32">
        <f t="shared" si="0"/>
        <v>1994200</v>
      </c>
      <c r="G53" s="25" t="s">
        <v>898</v>
      </c>
      <c r="H53" s="34">
        <v>42386</v>
      </c>
      <c r="I53" s="50"/>
      <c r="J53" s="31"/>
      <c r="K53" s="86" t="str">
        <f t="shared" si="1"/>
        <v>노창석</v>
      </c>
      <c r="L53" s="85">
        <f>세대!B37</f>
        <v>1994200</v>
      </c>
      <c r="M53" s="85"/>
      <c r="N53" s="85"/>
      <c r="O53" s="85"/>
      <c r="P53" s="84"/>
    </row>
    <row r="54" spans="2:16" s="19" customFormat="1" ht="42" customHeight="1">
      <c r="B54" s="49" t="s">
        <v>56</v>
      </c>
      <c r="C54" s="20" t="s">
        <v>1038</v>
      </c>
      <c r="D54" s="20" t="s">
        <v>1039</v>
      </c>
      <c r="E54" s="29" t="s">
        <v>1040</v>
      </c>
      <c r="F54" s="32">
        <f t="shared" si="0"/>
        <v>5270000</v>
      </c>
      <c r="G54" s="25" t="s">
        <v>898</v>
      </c>
      <c r="H54" s="34">
        <v>42390</v>
      </c>
      <c r="I54" s="50"/>
      <c r="J54" s="31"/>
      <c r="K54" s="86" t="str">
        <f t="shared" si="1"/>
        <v>박지희</v>
      </c>
      <c r="L54" s="85">
        <f>세대!B13</f>
        <v>5270000</v>
      </c>
      <c r="M54" s="85" t="s">
        <v>1118</v>
      </c>
      <c r="N54" s="85"/>
      <c r="O54" s="85"/>
      <c r="P54" s="84"/>
    </row>
    <row r="55" spans="2:16" s="19" customFormat="1" ht="42" customHeight="1">
      <c r="B55" s="49" t="s">
        <v>57</v>
      </c>
      <c r="C55" s="20" t="s">
        <v>1041</v>
      </c>
      <c r="D55" s="20" t="s">
        <v>1042</v>
      </c>
      <c r="E55" s="29" t="s">
        <v>1043</v>
      </c>
      <c r="F55" s="32">
        <f t="shared" si="0"/>
        <v>505000</v>
      </c>
      <c r="G55" s="25" t="s">
        <v>898</v>
      </c>
      <c r="H55" s="34">
        <v>42386</v>
      </c>
      <c r="I55" s="50"/>
      <c r="K55" s="86" t="str">
        <f t="shared" si="1"/>
        <v>이요셉</v>
      </c>
      <c r="L55" s="83">
        <f>개인2!I291</f>
        <v>505000</v>
      </c>
      <c r="M55" s="83"/>
      <c r="N55" s="83"/>
      <c r="O55" s="83"/>
      <c r="P55" s="82"/>
    </row>
    <row r="56" spans="2:16" s="19" customFormat="1" ht="42" customHeight="1">
      <c r="B56" s="49" t="s">
        <v>58</v>
      </c>
      <c r="C56" s="20" t="s">
        <v>1044</v>
      </c>
      <c r="D56" s="20" t="s">
        <v>1045</v>
      </c>
      <c r="E56" s="29" t="s">
        <v>1046</v>
      </c>
      <c r="F56" s="32">
        <f t="shared" si="0"/>
        <v>7543000</v>
      </c>
      <c r="G56" s="25" t="s">
        <v>898</v>
      </c>
      <c r="H56" s="34">
        <v>42386</v>
      </c>
      <c r="I56" s="50"/>
      <c r="K56" s="86" t="str">
        <f t="shared" si="1"/>
        <v>송영표</v>
      </c>
      <c r="L56" s="83">
        <f>세대!B64</f>
        <v>7543000</v>
      </c>
      <c r="M56" s="83"/>
      <c r="N56" s="83"/>
      <c r="O56" s="83"/>
      <c r="P56" s="82"/>
    </row>
    <row r="57" spans="2:16" s="19" customFormat="1" ht="42" customHeight="1">
      <c r="B57" s="49" t="s">
        <v>59</v>
      </c>
      <c r="C57" s="20" t="s">
        <v>1047</v>
      </c>
      <c r="D57" s="20" t="s">
        <v>1048</v>
      </c>
      <c r="E57" s="29" t="s">
        <v>1049</v>
      </c>
      <c r="F57" s="32">
        <f>N58</f>
        <v>6420000</v>
      </c>
      <c r="G57" s="25" t="s">
        <v>898</v>
      </c>
      <c r="H57" s="34">
        <v>42390</v>
      </c>
      <c r="I57" s="50"/>
      <c r="K57" s="86" t="str">
        <f t="shared" si="1"/>
        <v>김정란</v>
      </c>
      <c r="L57" s="83"/>
      <c r="M57" s="83"/>
      <c r="N57" s="83" t="s">
        <v>1119</v>
      </c>
      <c r="O57" s="83"/>
      <c r="P57" s="82"/>
    </row>
    <row r="58" spans="2:16" s="19" customFormat="1" ht="42" customHeight="1">
      <c r="B58" s="49" t="s">
        <v>877</v>
      </c>
      <c r="C58" s="20" t="s">
        <v>1050</v>
      </c>
      <c r="D58" s="20" t="s">
        <v>1051</v>
      </c>
      <c r="E58" s="29" t="s">
        <v>1049</v>
      </c>
      <c r="F58" s="32">
        <f>M58</f>
        <v>6870000</v>
      </c>
      <c r="G58" s="25" t="s">
        <v>898</v>
      </c>
      <c r="H58" s="34">
        <v>42390</v>
      </c>
      <c r="I58" s="50"/>
      <c r="K58" s="86" t="str">
        <f t="shared" si="1"/>
        <v>한상덕</v>
      </c>
      <c r="L58" s="83">
        <f>개인2!I440</f>
        <v>13290000</v>
      </c>
      <c r="M58" s="83">
        <v>6870000</v>
      </c>
      <c r="N58" s="83">
        <f>L58-M58</f>
        <v>6420000</v>
      </c>
      <c r="O58" s="83"/>
      <c r="P58" s="82"/>
    </row>
    <row r="59" spans="2:16" s="19" customFormat="1" ht="42" customHeight="1">
      <c r="B59" s="49" t="s">
        <v>878</v>
      </c>
      <c r="C59" s="20" t="s">
        <v>1052</v>
      </c>
      <c r="D59" s="20" t="s">
        <v>1053</v>
      </c>
      <c r="E59" s="29" t="s">
        <v>1054</v>
      </c>
      <c r="F59" s="32">
        <f t="shared" si="0"/>
        <v>7760000</v>
      </c>
      <c r="G59" s="25" t="s">
        <v>898</v>
      </c>
      <c r="H59" s="34">
        <v>42386</v>
      </c>
      <c r="I59" s="50"/>
      <c r="K59" s="86" t="str">
        <f t="shared" si="1"/>
        <v>김대인</v>
      </c>
      <c r="L59" s="83">
        <f>세대!B15</f>
        <v>7760000</v>
      </c>
      <c r="M59" s="83"/>
      <c r="N59" s="83"/>
      <c r="O59" s="83"/>
      <c r="P59" s="82"/>
    </row>
    <row r="60" spans="2:16" s="19" customFormat="1" ht="42" customHeight="1">
      <c r="B60" s="49" t="s">
        <v>879</v>
      </c>
      <c r="C60" s="20" t="s">
        <v>1055</v>
      </c>
      <c r="D60" s="20" t="s">
        <v>1056</v>
      </c>
      <c r="E60" s="29" t="s">
        <v>1057</v>
      </c>
      <c r="F60" s="32">
        <f t="shared" si="0"/>
        <v>5236000</v>
      </c>
      <c r="G60" s="25" t="s">
        <v>898</v>
      </c>
      <c r="H60" s="34">
        <v>42388</v>
      </c>
      <c r="I60" s="50"/>
      <c r="K60" s="82" t="str">
        <f t="shared" si="1"/>
        <v>김규남</v>
      </c>
      <c r="L60" s="83">
        <f>세대!B12</f>
        <v>5236000</v>
      </c>
      <c r="M60" s="83"/>
      <c r="N60" s="83"/>
      <c r="O60" s="83"/>
      <c r="P60" s="82"/>
    </row>
    <row r="61" spans="2:16" s="19" customFormat="1" ht="42" customHeight="1">
      <c r="B61" s="49" t="s">
        <v>880</v>
      </c>
      <c r="C61" s="28" t="s">
        <v>1058</v>
      </c>
      <c r="D61" s="20" t="s">
        <v>1059</v>
      </c>
      <c r="E61" s="29" t="s">
        <v>1060</v>
      </c>
      <c r="F61" s="32">
        <f>L61</f>
        <v>11953000</v>
      </c>
      <c r="G61" s="25" t="s">
        <v>898</v>
      </c>
      <c r="H61" s="34">
        <v>42387</v>
      </c>
      <c r="I61" s="50"/>
      <c r="K61" s="86" t="str">
        <f>C61</f>
        <v>원근희</v>
      </c>
      <c r="L61" s="83">
        <f>세대!F71</f>
        <v>11953000</v>
      </c>
      <c r="M61" s="83"/>
      <c r="N61" s="83"/>
      <c r="O61" s="83"/>
      <c r="P61" s="82"/>
    </row>
    <row r="62" spans="2:16" s="19" customFormat="1" ht="42" customHeight="1">
      <c r="B62" s="49" t="s">
        <v>881</v>
      </c>
      <c r="C62" s="20" t="s">
        <v>1061</v>
      </c>
      <c r="D62" s="20" t="s">
        <v>1062</v>
      </c>
      <c r="E62" s="29" t="s">
        <v>1063</v>
      </c>
      <c r="F62" s="32">
        <f>L62</f>
        <v>3190000</v>
      </c>
      <c r="G62" s="25" t="s">
        <v>898</v>
      </c>
      <c r="H62" s="34">
        <v>42387</v>
      </c>
      <c r="I62" s="50"/>
      <c r="K62" s="86" t="str">
        <f>C62</f>
        <v>조훈희</v>
      </c>
      <c r="L62" s="83">
        <f>개인2!I396</f>
        <v>3190000</v>
      </c>
      <c r="M62" s="83"/>
      <c r="N62" s="83"/>
      <c r="O62" s="83"/>
      <c r="P62" s="82"/>
    </row>
    <row r="63" spans="2:16" s="19" customFormat="1" ht="42" customHeight="1">
      <c r="B63" s="49" t="s">
        <v>882</v>
      </c>
      <c r="C63" s="28" t="s">
        <v>1064</v>
      </c>
      <c r="D63" s="20" t="s">
        <v>1065</v>
      </c>
      <c r="E63" s="29" t="s">
        <v>1066</v>
      </c>
      <c r="F63" s="32">
        <f>M63</f>
        <v>4800000</v>
      </c>
      <c r="G63" s="25" t="s">
        <v>898</v>
      </c>
      <c r="H63" s="34">
        <v>42388</v>
      </c>
      <c r="I63" s="50"/>
      <c r="K63" s="86" t="str">
        <f>C63</f>
        <v>김소웅</v>
      </c>
      <c r="L63" s="83">
        <f>세대!B20</f>
        <v>6930000</v>
      </c>
      <c r="M63" s="83">
        <v>4800000</v>
      </c>
      <c r="N63" s="83">
        <f>L63-M63</f>
        <v>2130000</v>
      </c>
      <c r="O63" s="83"/>
      <c r="P63" s="82"/>
    </row>
    <row r="64" spans="2:16" s="19" customFormat="1" ht="42" customHeight="1" thickBot="1">
      <c r="B64" s="52" t="s">
        <v>883</v>
      </c>
      <c r="C64" s="58" t="s">
        <v>1067</v>
      </c>
      <c r="D64" s="59" t="s">
        <v>1068</v>
      </c>
      <c r="E64" s="60" t="s">
        <v>1066</v>
      </c>
      <c r="F64" s="61">
        <f>N63</f>
        <v>2130000</v>
      </c>
      <c r="G64" s="62" t="s">
        <v>898</v>
      </c>
      <c r="H64" s="63">
        <v>42388</v>
      </c>
      <c r="I64" s="64"/>
      <c r="K64" s="86" t="str">
        <f>C64</f>
        <v>김현희 a</v>
      </c>
      <c r="L64" s="83"/>
      <c r="M64" s="83"/>
      <c r="N64" s="83" t="s">
        <v>1120</v>
      </c>
      <c r="O64" s="83"/>
      <c r="P64" s="82"/>
    </row>
    <row r="65" spans="2:16" s="19" customFormat="1" ht="42" customHeight="1">
      <c r="B65" s="41" t="s">
        <v>884</v>
      </c>
      <c r="C65" s="42" t="s">
        <v>1069</v>
      </c>
      <c r="D65" s="43" t="s">
        <v>1070</v>
      </c>
      <c r="E65" s="44" t="s">
        <v>1071</v>
      </c>
      <c r="F65" s="45">
        <f>L65</f>
        <v>3000000</v>
      </c>
      <c r="G65" s="46" t="s">
        <v>898</v>
      </c>
      <c r="H65" s="47">
        <v>42390</v>
      </c>
      <c r="I65" s="48"/>
      <c r="K65" s="86" t="str">
        <f t="shared" si="1"/>
        <v>홍재옥</v>
      </c>
      <c r="L65" s="83">
        <v>3000000</v>
      </c>
      <c r="M65" s="83">
        <f>세대!B128</f>
        <v>3430000</v>
      </c>
      <c r="N65" s="83"/>
      <c r="O65" s="83"/>
      <c r="P65" s="82"/>
    </row>
    <row r="66" spans="2:16" s="19" customFormat="1" ht="42" customHeight="1">
      <c r="B66" s="49" t="s">
        <v>885</v>
      </c>
      <c r="C66" s="20" t="s">
        <v>1072</v>
      </c>
      <c r="D66" s="20" t="s">
        <v>1073</v>
      </c>
      <c r="E66" s="29" t="s">
        <v>1074</v>
      </c>
      <c r="F66" s="32">
        <f t="shared" si="0"/>
        <v>1352000</v>
      </c>
      <c r="G66" s="25" t="s">
        <v>898</v>
      </c>
      <c r="H66" s="34">
        <v>42392</v>
      </c>
      <c r="I66" s="50"/>
      <c r="K66" s="86" t="str">
        <f t="shared" si="1"/>
        <v>윤태영</v>
      </c>
      <c r="L66" s="83">
        <f>개인2!I250</f>
        <v>1352000</v>
      </c>
      <c r="M66" s="83"/>
      <c r="N66" s="83"/>
      <c r="O66" s="83"/>
      <c r="P66" s="82"/>
    </row>
    <row r="67" spans="2:16" s="19" customFormat="1" ht="42" customHeight="1">
      <c r="B67" s="49" t="s">
        <v>887</v>
      </c>
      <c r="C67" s="20" t="s">
        <v>1075</v>
      </c>
      <c r="D67" s="20" t="s">
        <v>1076</v>
      </c>
      <c r="E67" s="29" t="s">
        <v>1077</v>
      </c>
      <c r="F67" s="32">
        <f t="shared" ref="F67:F69" si="2">L67</f>
        <v>520000</v>
      </c>
      <c r="G67" s="25" t="s">
        <v>898</v>
      </c>
      <c r="H67" s="34">
        <v>42398</v>
      </c>
      <c r="I67" s="50"/>
      <c r="K67" s="86" t="str">
        <f t="shared" si="1"/>
        <v>윤성구</v>
      </c>
      <c r="L67" s="83">
        <f>개인2!I247</f>
        <v>520000</v>
      </c>
      <c r="M67" s="83"/>
      <c r="N67" s="83"/>
      <c r="O67" s="83"/>
      <c r="P67" s="82"/>
    </row>
    <row r="68" spans="2:16" s="19" customFormat="1" ht="42" customHeight="1">
      <c r="B68" s="49" t="s">
        <v>888</v>
      </c>
      <c r="C68" s="20" t="s">
        <v>1078</v>
      </c>
      <c r="D68" s="20" t="s">
        <v>1079</v>
      </c>
      <c r="E68" s="29" t="s">
        <v>1080</v>
      </c>
      <c r="F68" s="32">
        <f t="shared" si="2"/>
        <v>3610000</v>
      </c>
      <c r="G68" s="37" t="s">
        <v>898</v>
      </c>
      <c r="H68" s="38">
        <v>42500</v>
      </c>
      <c r="I68" s="50"/>
      <c r="K68" s="86" t="str">
        <f t="shared" si="1"/>
        <v>김철</v>
      </c>
      <c r="L68" s="83">
        <f>세대!B32</f>
        <v>3610000</v>
      </c>
      <c r="M68" s="83"/>
      <c r="N68" s="83"/>
      <c r="O68" s="83"/>
      <c r="P68" s="82"/>
    </row>
    <row r="69" spans="2:16" s="19" customFormat="1" ht="42" customHeight="1">
      <c r="B69" s="49" t="s">
        <v>889</v>
      </c>
      <c r="C69" s="20" t="s">
        <v>1081</v>
      </c>
      <c r="D69" s="20" t="s">
        <v>1082</v>
      </c>
      <c r="E69" s="29" t="s">
        <v>1083</v>
      </c>
      <c r="F69" s="32">
        <f t="shared" si="2"/>
        <v>1534000</v>
      </c>
      <c r="G69" s="37" t="s">
        <v>898</v>
      </c>
      <c r="H69" s="38">
        <v>42504</v>
      </c>
      <c r="I69" s="50"/>
      <c r="K69" s="86" t="str">
        <f t="shared" si="1"/>
        <v>최선희</v>
      </c>
      <c r="L69" s="83">
        <f>개인2!C415+개인2!C416+개인2!C274</f>
        <v>1534000</v>
      </c>
      <c r="M69" s="83"/>
      <c r="N69" s="83"/>
      <c r="O69" s="83"/>
      <c r="P69" s="82"/>
    </row>
    <row r="70" spans="2:16" s="19" customFormat="1" ht="42" customHeight="1">
      <c r="B70" s="49" t="s">
        <v>890</v>
      </c>
      <c r="C70" s="20"/>
      <c r="D70" s="20"/>
      <c r="E70" s="36"/>
      <c r="F70" s="32"/>
      <c r="G70" s="37"/>
      <c r="H70" s="38"/>
      <c r="I70" s="50"/>
      <c r="K70" s="86">
        <f t="shared" si="1"/>
        <v>0</v>
      </c>
      <c r="L70" s="83"/>
      <c r="M70" s="83"/>
      <c r="N70" s="83"/>
      <c r="O70" s="83"/>
      <c r="P70" s="82"/>
    </row>
    <row r="71" spans="2:16" s="19" customFormat="1" ht="42" customHeight="1">
      <c r="B71" s="49" t="s">
        <v>891</v>
      </c>
      <c r="C71" s="20"/>
      <c r="D71" s="20"/>
      <c r="E71" s="36"/>
      <c r="F71" s="32"/>
      <c r="G71" s="37"/>
      <c r="H71" s="38"/>
      <c r="I71" s="50"/>
      <c r="K71" s="86">
        <f t="shared" si="1"/>
        <v>0</v>
      </c>
      <c r="L71" s="83"/>
      <c r="M71" s="83"/>
      <c r="N71" s="83"/>
      <c r="O71" s="83"/>
      <c r="P71" s="82"/>
    </row>
    <row r="72" spans="2:16" s="19" customFormat="1" ht="42" customHeight="1">
      <c r="B72" s="49" t="s">
        <v>892</v>
      </c>
      <c r="C72" s="20"/>
      <c r="D72" s="20"/>
      <c r="E72" s="36"/>
      <c r="F72" s="32"/>
      <c r="G72" s="37"/>
      <c r="H72" s="38"/>
      <c r="I72" s="50"/>
      <c r="K72" s="86">
        <f t="shared" si="1"/>
        <v>0</v>
      </c>
      <c r="L72" s="83"/>
      <c r="M72" s="83"/>
      <c r="N72" s="83"/>
      <c r="O72" s="83"/>
      <c r="P72" s="82"/>
    </row>
    <row r="73" spans="2:16" s="19" customFormat="1" ht="42" customHeight="1">
      <c r="B73" s="49" t="s">
        <v>893</v>
      </c>
      <c r="C73" s="20"/>
      <c r="D73" s="20"/>
      <c r="E73" s="36"/>
      <c r="F73" s="32"/>
      <c r="G73" s="37"/>
      <c r="H73" s="38"/>
      <c r="I73" s="50"/>
      <c r="K73" s="86">
        <f t="shared" si="1"/>
        <v>0</v>
      </c>
      <c r="L73" s="83"/>
      <c r="M73" s="83"/>
      <c r="N73" s="83"/>
      <c r="O73" s="83"/>
      <c r="P73" s="82"/>
    </row>
    <row r="74" spans="2:16" s="19" customFormat="1" ht="42" customHeight="1">
      <c r="B74" s="49" t="s">
        <v>894</v>
      </c>
      <c r="C74" s="20"/>
      <c r="D74" s="20"/>
      <c r="E74" s="36"/>
      <c r="F74" s="32"/>
      <c r="G74" s="37"/>
      <c r="H74" s="38"/>
      <c r="I74" s="50"/>
      <c r="K74" s="86">
        <f t="shared" si="1"/>
        <v>0</v>
      </c>
      <c r="L74" s="83"/>
      <c r="M74" s="83"/>
      <c r="N74" s="83"/>
      <c r="O74" s="83"/>
      <c r="P74" s="82"/>
    </row>
    <row r="75" spans="2:16" ht="42" customHeight="1">
      <c r="B75" s="49" t="s">
        <v>1084</v>
      </c>
      <c r="C75" s="1"/>
      <c r="D75" s="1"/>
      <c r="E75" s="7"/>
      <c r="F75" s="40"/>
      <c r="G75" s="7"/>
      <c r="H75" s="9"/>
      <c r="I75" s="51"/>
    </row>
    <row r="76" spans="2:16" ht="42" customHeight="1">
      <c r="B76" s="49" t="s">
        <v>1085</v>
      </c>
      <c r="C76" s="1"/>
      <c r="D76" s="1"/>
      <c r="E76" s="7"/>
      <c r="F76" s="40"/>
      <c r="G76" s="7"/>
      <c r="H76" s="9"/>
      <c r="I76" s="51"/>
    </row>
    <row r="77" spans="2:16" ht="42" customHeight="1">
      <c r="B77" s="49" t="s">
        <v>1086</v>
      </c>
      <c r="C77" s="1"/>
      <c r="D77" s="1"/>
      <c r="E77" s="7"/>
      <c r="F77" s="40"/>
      <c r="G77" s="7"/>
      <c r="H77" s="9"/>
      <c r="I77" s="51"/>
    </row>
    <row r="78" spans="2:16" ht="42" customHeight="1">
      <c r="B78" s="49" t="s">
        <v>1087</v>
      </c>
      <c r="C78" s="1"/>
      <c r="D78" s="1"/>
      <c r="E78" s="7"/>
      <c r="F78" s="40"/>
      <c r="G78" s="7"/>
      <c r="H78" s="9"/>
      <c r="I78" s="51"/>
    </row>
    <row r="79" spans="2:16" ht="42" customHeight="1" thickBot="1">
      <c r="B79" s="52" t="s">
        <v>1088</v>
      </c>
      <c r="C79" s="53"/>
      <c r="D79" s="53"/>
      <c r="E79" s="54"/>
      <c r="F79" s="55"/>
      <c r="G79" s="54"/>
      <c r="H79" s="56"/>
      <c r="I79" s="57"/>
    </row>
    <row r="80" spans="2:16" ht="15" customHeight="1"/>
    <row r="81" spans="6:6" ht="15" customHeight="1">
      <c r="F81" s="5">
        <f>SUM(F5:F80)</f>
        <v>290839200</v>
      </c>
    </row>
    <row r="82" spans="6:6" ht="15" customHeight="1"/>
  </sheetData>
  <mergeCells count="6">
    <mergeCell ref="K25:K26"/>
    <mergeCell ref="B2:I2"/>
    <mergeCell ref="M4:N4"/>
    <mergeCell ref="K20:K21"/>
    <mergeCell ref="K7:K8"/>
    <mergeCell ref="K16:K17"/>
  </mergeCells>
  <phoneticPr fontId="2" type="noConversion"/>
  <pageMargins left="0" right="0" top="0" bottom="0" header="0" footer="0"/>
  <pageSetup paperSize="9" scale="76" orientation="landscape" r:id="rId1"/>
  <colBreaks count="1" manualBreakCount="1">
    <brk id="9" max="1048575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F129"/>
  <sheetViews>
    <sheetView topLeftCell="A64" workbookViewId="0">
      <selection activeCell="B32" sqref="B32"/>
    </sheetView>
  </sheetViews>
  <sheetFormatPr defaultRowHeight="16.5"/>
  <cols>
    <col min="2" max="2" width="10.25" bestFit="1" customWidth="1"/>
    <col min="5" max="5" width="9.25" bestFit="1" customWidth="1"/>
    <col min="6" max="6" width="16" bestFit="1" customWidth="1"/>
  </cols>
  <sheetData>
    <row r="1" spans="1:6">
      <c r="A1" t="s">
        <v>62</v>
      </c>
    </row>
    <row r="2" spans="1:6">
      <c r="A2" t="s">
        <v>63</v>
      </c>
      <c r="B2" t="s">
        <v>64</v>
      </c>
      <c r="C2" t="s">
        <v>65</v>
      </c>
    </row>
    <row r="3" spans="1:6">
      <c r="B3" s="2">
        <v>37502000</v>
      </c>
      <c r="C3">
        <v>492</v>
      </c>
    </row>
    <row r="4" spans="1:6">
      <c r="A4" t="s">
        <v>66</v>
      </c>
      <c r="B4" s="2">
        <v>2643000</v>
      </c>
      <c r="C4">
        <v>16</v>
      </c>
    </row>
    <row r="5" spans="1:6">
      <c r="A5" t="s">
        <v>67</v>
      </c>
      <c r="B5" s="2">
        <v>15000</v>
      </c>
      <c r="C5">
        <v>2</v>
      </c>
    </row>
    <row r="6" spans="1:6">
      <c r="A6" s="4" t="s">
        <v>68</v>
      </c>
      <c r="B6" s="2">
        <v>817000</v>
      </c>
      <c r="C6">
        <v>29</v>
      </c>
    </row>
    <row r="7" spans="1:6">
      <c r="A7" s="4" t="s">
        <v>69</v>
      </c>
      <c r="B7" s="2">
        <v>3777000</v>
      </c>
      <c r="C7">
        <v>65</v>
      </c>
      <c r="E7" s="2">
        <f>B6+B7</f>
        <v>4594000</v>
      </c>
      <c r="F7" t="s">
        <v>319</v>
      </c>
    </row>
    <row r="8" spans="1:6">
      <c r="A8" t="s">
        <v>70</v>
      </c>
      <c r="B8" s="2">
        <v>415000</v>
      </c>
      <c r="C8">
        <v>31</v>
      </c>
    </row>
    <row r="9" spans="1:6">
      <c r="A9" t="s">
        <v>71</v>
      </c>
      <c r="B9" s="2">
        <v>172000</v>
      </c>
      <c r="C9">
        <v>12</v>
      </c>
    </row>
    <row r="10" spans="1:6">
      <c r="A10" t="s">
        <v>72</v>
      </c>
      <c r="B10" s="2">
        <v>5980000</v>
      </c>
      <c r="C10">
        <v>84</v>
      </c>
    </row>
    <row r="11" spans="1:6">
      <c r="A11" t="s">
        <v>73</v>
      </c>
      <c r="B11" s="2">
        <v>4306000</v>
      </c>
      <c r="C11">
        <v>67</v>
      </c>
    </row>
    <row r="12" spans="1:6">
      <c r="A12" t="s">
        <v>74</v>
      </c>
      <c r="B12" s="2">
        <v>5236000</v>
      </c>
      <c r="C12">
        <v>35</v>
      </c>
    </row>
    <row r="13" spans="1:6">
      <c r="A13" s="4" t="s">
        <v>75</v>
      </c>
      <c r="B13" s="2">
        <v>5270000</v>
      </c>
      <c r="C13">
        <v>49</v>
      </c>
    </row>
    <row r="14" spans="1:6">
      <c r="A14" t="s">
        <v>76</v>
      </c>
      <c r="B14" s="2">
        <v>240000</v>
      </c>
      <c r="C14">
        <v>7</v>
      </c>
    </row>
    <row r="15" spans="1:6">
      <c r="A15" s="4" t="s">
        <v>77</v>
      </c>
      <c r="B15" s="2">
        <v>7760000</v>
      </c>
      <c r="C15">
        <v>100</v>
      </c>
    </row>
    <row r="16" spans="1:6">
      <c r="A16" s="4" t="s">
        <v>78</v>
      </c>
      <c r="B16" s="2">
        <v>3160000</v>
      </c>
      <c r="C16">
        <v>40</v>
      </c>
    </row>
    <row r="17" spans="1:3">
      <c r="A17" t="s">
        <v>79</v>
      </c>
      <c r="B17" s="2">
        <v>4720000</v>
      </c>
      <c r="C17">
        <v>17</v>
      </c>
    </row>
    <row r="18" spans="1:3">
      <c r="A18" s="4" t="s">
        <v>80</v>
      </c>
      <c r="B18" s="2">
        <v>13392000</v>
      </c>
      <c r="C18">
        <v>89</v>
      </c>
    </row>
    <row r="19" spans="1:3">
      <c r="A19" t="s">
        <v>81</v>
      </c>
      <c r="B19" s="2">
        <v>275000</v>
      </c>
      <c r="C19">
        <v>26</v>
      </c>
    </row>
    <row r="20" spans="1:3">
      <c r="A20" t="s">
        <v>82</v>
      </c>
      <c r="B20" s="2">
        <v>6930000</v>
      </c>
      <c r="C20">
        <v>31</v>
      </c>
    </row>
    <row r="21" spans="1:3">
      <c r="A21" t="s">
        <v>83</v>
      </c>
      <c r="B21" s="2">
        <v>50000</v>
      </c>
      <c r="C21">
        <v>1</v>
      </c>
    </row>
    <row r="22" spans="1:3">
      <c r="A22" t="s">
        <v>84</v>
      </c>
      <c r="B22" s="2">
        <v>399000</v>
      </c>
      <c r="C22">
        <v>37</v>
      </c>
    </row>
    <row r="23" spans="1:3">
      <c r="A23" s="4" t="s">
        <v>85</v>
      </c>
      <c r="B23" s="2">
        <v>6930000</v>
      </c>
      <c r="C23">
        <v>13</v>
      </c>
    </row>
    <row r="24" spans="1:3">
      <c r="A24" s="4" t="s">
        <v>86</v>
      </c>
      <c r="B24" s="2">
        <v>6230000</v>
      </c>
      <c r="C24">
        <v>40</v>
      </c>
    </row>
    <row r="25" spans="1:3">
      <c r="A25" t="s">
        <v>87</v>
      </c>
      <c r="B25" s="2">
        <v>170000</v>
      </c>
      <c r="C25">
        <v>4</v>
      </c>
    </row>
    <row r="26" spans="1:3">
      <c r="A26" t="s">
        <v>88</v>
      </c>
      <c r="B26" s="2">
        <v>70000</v>
      </c>
      <c r="C26">
        <v>1</v>
      </c>
    </row>
    <row r="27" spans="1:3">
      <c r="A27" t="s">
        <v>89</v>
      </c>
      <c r="B27" s="2">
        <v>580000</v>
      </c>
      <c r="C27">
        <v>14</v>
      </c>
    </row>
    <row r="28" spans="1:3">
      <c r="A28" t="s">
        <v>90</v>
      </c>
      <c r="B28" s="2">
        <v>18780000</v>
      </c>
      <c r="C28">
        <v>155</v>
      </c>
    </row>
    <row r="29" spans="1:3">
      <c r="A29" t="s">
        <v>91</v>
      </c>
      <c r="B29" s="2">
        <v>51000</v>
      </c>
      <c r="C29">
        <v>5</v>
      </c>
    </row>
    <row r="30" spans="1:3">
      <c r="A30" t="s">
        <v>92</v>
      </c>
      <c r="B30" s="2">
        <v>2160000</v>
      </c>
      <c r="C30">
        <v>72</v>
      </c>
    </row>
    <row r="31" spans="1:3">
      <c r="A31" t="s">
        <v>93</v>
      </c>
      <c r="B31" s="2">
        <v>6650000</v>
      </c>
      <c r="C31">
        <v>46</v>
      </c>
    </row>
    <row r="32" spans="1:3">
      <c r="A32" s="4" t="s">
        <v>94</v>
      </c>
      <c r="B32" s="2">
        <v>3610000</v>
      </c>
      <c r="C32">
        <v>18</v>
      </c>
    </row>
    <row r="33" spans="1:5">
      <c r="A33" t="s">
        <v>95</v>
      </c>
      <c r="B33" s="2">
        <v>970000</v>
      </c>
      <c r="C33">
        <v>45</v>
      </c>
    </row>
    <row r="34" spans="1:5">
      <c r="A34" t="s">
        <v>96</v>
      </c>
      <c r="B34" s="2">
        <v>260000</v>
      </c>
      <c r="C34">
        <v>23</v>
      </c>
    </row>
    <row r="35" spans="1:5">
      <c r="A35" t="s">
        <v>97</v>
      </c>
      <c r="B35" s="2">
        <v>1100000</v>
      </c>
      <c r="C35">
        <v>22</v>
      </c>
    </row>
    <row r="36" spans="1:5">
      <c r="A36" t="s">
        <v>98</v>
      </c>
      <c r="B36" s="2">
        <v>1070000</v>
      </c>
      <c r="C36">
        <v>38</v>
      </c>
    </row>
    <row r="37" spans="1:5">
      <c r="A37" s="4" t="s">
        <v>99</v>
      </c>
      <c r="B37" s="2">
        <v>1994200</v>
      </c>
      <c r="C37">
        <v>35</v>
      </c>
      <c r="E37" s="2">
        <f>개인2!C121+개인2!C120</f>
        <v>1470000</v>
      </c>
    </row>
    <row r="38" spans="1:5">
      <c r="A38" s="4" t="s">
        <v>100</v>
      </c>
      <c r="B38" s="2">
        <v>6930000</v>
      </c>
      <c r="C38">
        <v>69</v>
      </c>
    </row>
    <row r="39" spans="1:5">
      <c r="A39" t="s">
        <v>101</v>
      </c>
      <c r="B39" s="2">
        <v>7956000</v>
      </c>
      <c r="C39">
        <v>190</v>
      </c>
    </row>
    <row r="40" spans="1:5">
      <c r="A40" s="4" t="s">
        <v>102</v>
      </c>
      <c r="B40" s="2">
        <v>4071000</v>
      </c>
      <c r="C40">
        <v>57</v>
      </c>
    </row>
    <row r="41" spans="1:5">
      <c r="A41" t="s">
        <v>103</v>
      </c>
      <c r="B41" s="2">
        <v>2023000</v>
      </c>
      <c r="C41">
        <v>67</v>
      </c>
    </row>
    <row r="42" spans="1:5">
      <c r="A42" s="4" t="s">
        <v>104</v>
      </c>
      <c r="B42" s="2">
        <v>2135000</v>
      </c>
      <c r="C42">
        <v>47</v>
      </c>
    </row>
    <row r="43" spans="1:5">
      <c r="A43" s="4" t="s">
        <v>105</v>
      </c>
      <c r="B43" s="2">
        <v>5891000</v>
      </c>
      <c r="C43">
        <v>31</v>
      </c>
    </row>
    <row r="44" spans="1:5">
      <c r="A44" t="s">
        <v>106</v>
      </c>
      <c r="B44" s="2">
        <v>10000</v>
      </c>
      <c r="C44">
        <v>1</v>
      </c>
    </row>
    <row r="45" spans="1:5">
      <c r="A45" t="s">
        <v>107</v>
      </c>
      <c r="B45" s="2">
        <v>200000</v>
      </c>
      <c r="C45">
        <v>7</v>
      </c>
    </row>
    <row r="46" spans="1:5">
      <c r="A46" t="s">
        <v>108</v>
      </c>
      <c r="B46" s="2">
        <v>1520000</v>
      </c>
      <c r="C46">
        <v>20</v>
      </c>
    </row>
    <row r="47" spans="1:5">
      <c r="A47" t="s">
        <v>109</v>
      </c>
      <c r="B47" s="2">
        <v>93000</v>
      </c>
      <c r="C47">
        <v>5</v>
      </c>
    </row>
    <row r="48" spans="1:5">
      <c r="A48" t="s">
        <v>110</v>
      </c>
      <c r="B48" s="2">
        <v>330000</v>
      </c>
      <c r="C48">
        <v>9</v>
      </c>
    </row>
    <row r="49" spans="1:6">
      <c r="A49" t="s">
        <v>111</v>
      </c>
      <c r="B49" s="2">
        <v>20000</v>
      </c>
      <c r="C49">
        <v>2</v>
      </c>
    </row>
    <row r="50" spans="1:6">
      <c r="A50" t="s">
        <v>112</v>
      </c>
      <c r="B50" s="2">
        <v>940000</v>
      </c>
      <c r="C50">
        <v>32</v>
      </c>
    </row>
    <row r="51" spans="1:6">
      <c r="A51" t="s">
        <v>113</v>
      </c>
      <c r="B51" s="2">
        <v>170000</v>
      </c>
      <c r="C51">
        <v>4</v>
      </c>
    </row>
    <row r="52" spans="1:6">
      <c r="A52" t="s">
        <v>114</v>
      </c>
      <c r="B52" s="2">
        <v>110000</v>
      </c>
      <c r="C52">
        <v>11</v>
      </c>
    </row>
    <row r="53" spans="1:6">
      <c r="A53" t="s">
        <v>115</v>
      </c>
      <c r="B53" s="2">
        <v>100000</v>
      </c>
      <c r="C53">
        <v>2</v>
      </c>
    </row>
    <row r="54" spans="1:6">
      <c r="A54" t="s">
        <v>116</v>
      </c>
      <c r="B54" s="2">
        <v>17504000</v>
      </c>
      <c r="C54">
        <v>202</v>
      </c>
    </row>
    <row r="55" spans="1:6">
      <c r="A55" s="4" t="s">
        <v>117</v>
      </c>
      <c r="B55" s="2">
        <v>3530000</v>
      </c>
      <c r="C55">
        <v>46</v>
      </c>
      <c r="F55" s="2">
        <f>B55+개인2!C176</f>
        <v>6670000</v>
      </c>
    </row>
    <row r="56" spans="1:6">
      <c r="A56" t="s">
        <v>118</v>
      </c>
      <c r="B56" s="2">
        <v>290000</v>
      </c>
      <c r="C56">
        <v>8</v>
      </c>
    </row>
    <row r="57" spans="1:6">
      <c r="A57" s="4" t="s">
        <v>119</v>
      </c>
      <c r="B57" s="2">
        <v>2939000</v>
      </c>
      <c r="C57">
        <v>113</v>
      </c>
      <c r="E57" t="s">
        <v>321</v>
      </c>
    </row>
    <row r="58" spans="1:6">
      <c r="A58" s="4" t="s">
        <v>120</v>
      </c>
      <c r="B58" s="2">
        <v>4030000</v>
      </c>
      <c r="C58">
        <v>34</v>
      </c>
      <c r="E58" t="s">
        <v>886</v>
      </c>
    </row>
    <row r="59" spans="1:6">
      <c r="A59" t="s">
        <v>121</v>
      </c>
      <c r="B59" s="2">
        <v>830000</v>
      </c>
      <c r="C59">
        <v>15</v>
      </c>
    </row>
    <row r="60" spans="1:6">
      <c r="A60" t="s">
        <v>122</v>
      </c>
      <c r="B60" s="2">
        <v>40000</v>
      </c>
      <c r="C60">
        <v>4</v>
      </c>
    </row>
    <row r="61" spans="1:6">
      <c r="A61" t="s">
        <v>123</v>
      </c>
      <c r="B61" s="2">
        <v>2410000</v>
      </c>
      <c r="C61">
        <v>16</v>
      </c>
    </row>
    <row r="62" spans="1:6">
      <c r="A62" t="s">
        <v>124</v>
      </c>
      <c r="B62" s="2">
        <v>750000</v>
      </c>
      <c r="C62">
        <v>5</v>
      </c>
    </row>
    <row r="63" spans="1:6">
      <c r="A63" t="s">
        <v>125</v>
      </c>
      <c r="B63" s="2">
        <v>352000</v>
      </c>
      <c r="C63">
        <v>24</v>
      </c>
    </row>
    <row r="64" spans="1:6">
      <c r="A64" s="4" t="s">
        <v>126</v>
      </c>
      <c r="B64" s="2">
        <v>7543000</v>
      </c>
      <c r="C64">
        <v>77</v>
      </c>
    </row>
    <row r="65" spans="1:6">
      <c r="A65" s="4" t="s">
        <v>127</v>
      </c>
      <c r="B65" s="2">
        <v>6110000</v>
      </c>
      <c r="C65">
        <v>19</v>
      </c>
    </row>
    <row r="66" spans="1:6">
      <c r="A66" s="4" t="s">
        <v>128</v>
      </c>
      <c r="B66" s="2">
        <v>820000</v>
      </c>
      <c r="C66">
        <v>16</v>
      </c>
    </row>
    <row r="67" spans="1:6">
      <c r="A67" t="s">
        <v>129</v>
      </c>
      <c r="B67" s="2">
        <v>340000</v>
      </c>
      <c r="C67">
        <v>9</v>
      </c>
    </row>
    <row r="68" spans="1:6">
      <c r="A68" s="4" t="s">
        <v>130</v>
      </c>
      <c r="B68" s="2">
        <v>14390000</v>
      </c>
      <c r="C68">
        <v>78</v>
      </c>
      <c r="F68" s="15">
        <f>개인2!I220</f>
        <v>14650000</v>
      </c>
    </row>
    <row r="69" spans="1:6">
      <c r="A69" s="4" t="s">
        <v>131</v>
      </c>
      <c r="B69" s="2">
        <v>1725000</v>
      </c>
      <c r="C69">
        <v>31</v>
      </c>
    </row>
    <row r="70" spans="1:6">
      <c r="A70" t="s">
        <v>132</v>
      </c>
      <c r="B70" s="2">
        <v>2245000</v>
      </c>
      <c r="C70">
        <v>61</v>
      </c>
    </row>
    <row r="71" spans="1:6">
      <c r="A71" t="s">
        <v>133</v>
      </c>
      <c r="B71" s="2">
        <v>10104000</v>
      </c>
      <c r="C71">
        <v>89</v>
      </c>
      <c r="F71" s="2">
        <f>B71+개인2!I237</f>
        <v>11953000</v>
      </c>
    </row>
    <row r="72" spans="1:6">
      <c r="A72" s="4" t="s">
        <v>134</v>
      </c>
      <c r="B72" s="2">
        <v>8395000</v>
      </c>
      <c r="C72">
        <v>37</v>
      </c>
    </row>
    <row r="73" spans="1:6">
      <c r="A73" t="s">
        <v>135</v>
      </c>
      <c r="B73" s="2">
        <v>50000</v>
      </c>
      <c r="C73">
        <v>1</v>
      </c>
    </row>
    <row r="74" spans="1:6">
      <c r="A74" t="s">
        <v>136</v>
      </c>
      <c r="B74" s="2">
        <v>1342000</v>
      </c>
      <c r="C74">
        <v>29</v>
      </c>
    </row>
    <row r="75" spans="1:6">
      <c r="A75" t="s">
        <v>137</v>
      </c>
      <c r="B75" s="2">
        <v>45000</v>
      </c>
      <c r="C75">
        <v>8</v>
      </c>
    </row>
    <row r="76" spans="1:6">
      <c r="A76" t="s">
        <v>138</v>
      </c>
      <c r="B76" s="2">
        <v>965600</v>
      </c>
      <c r="C76">
        <v>89</v>
      </c>
    </row>
    <row r="77" spans="1:6">
      <c r="A77" t="s">
        <v>139</v>
      </c>
      <c r="B77" s="2">
        <v>550000</v>
      </c>
      <c r="C77">
        <v>13</v>
      </c>
    </row>
    <row r="78" spans="1:6">
      <c r="A78" t="s">
        <v>140</v>
      </c>
      <c r="B78" s="2">
        <v>40000</v>
      </c>
      <c r="C78">
        <v>4</v>
      </c>
    </row>
    <row r="79" spans="1:6">
      <c r="A79" s="4" t="s">
        <v>141</v>
      </c>
      <c r="B79" s="2">
        <v>1824000</v>
      </c>
      <c r="C79">
        <v>59</v>
      </c>
    </row>
    <row r="80" spans="1:6">
      <c r="A80" t="s">
        <v>142</v>
      </c>
      <c r="B80" s="2">
        <v>1180000</v>
      </c>
      <c r="C80">
        <v>29</v>
      </c>
    </row>
    <row r="81" spans="1:6">
      <c r="A81" t="s">
        <v>143</v>
      </c>
      <c r="B81" s="2">
        <v>120000</v>
      </c>
      <c r="C81">
        <v>8</v>
      </c>
    </row>
    <row r="82" spans="1:6">
      <c r="A82" s="4" t="s">
        <v>144</v>
      </c>
      <c r="B82" s="13">
        <v>2591000</v>
      </c>
      <c r="C82">
        <v>66</v>
      </c>
    </row>
    <row r="83" spans="1:6">
      <c r="A83" s="4" t="s">
        <v>145</v>
      </c>
      <c r="B83" s="2">
        <v>1450000</v>
      </c>
      <c r="C83">
        <v>26</v>
      </c>
      <c r="E83" s="2">
        <f>개인2!C281</f>
        <v>1200000</v>
      </c>
      <c r="F83" s="2">
        <f>B83+E83</f>
        <v>2650000</v>
      </c>
    </row>
    <row r="84" spans="1:6">
      <c r="A84" t="s">
        <v>146</v>
      </c>
      <c r="B84" s="2">
        <v>40000</v>
      </c>
      <c r="C84">
        <v>2</v>
      </c>
      <c r="F84" s="2">
        <f t="shared" ref="F84:F100" si="0">B84+E84</f>
        <v>40000</v>
      </c>
    </row>
    <row r="85" spans="1:6">
      <c r="A85" s="4" t="s">
        <v>147</v>
      </c>
      <c r="B85" s="2">
        <v>20256000</v>
      </c>
      <c r="C85">
        <v>90</v>
      </c>
      <c r="F85" s="2">
        <f t="shared" si="0"/>
        <v>20256000</v>
      </c>
    </row>
    <row r="86" spans="1:6">
      <c r="A86" t="s">
        <v>148</v>
      </c>
      <c r="B86" s="2">
        <v>120000</v>
      </c>
      <c r="C86">
        <v>3</v>
      </c>
      <c r="F86" s="2">
        <f t="shared" si="0"/>
        <v>120000</v>
      </c>
    </row>
    <row r="87" spans="1:6">
      <c r="A87" t="s">
        <v>149</v>
      </c>
      <c r="B87" s="2">
        <v>100000</v>
      </c>
      <c r="C87">
        <v>2</v>
      </c>
      <c r="F87" s="2">
        <f t="shared" si="0"/>
        <v>100000</v>
      </c>
    </row>
    <row r="88" spans="1:6">
      <c r="A88" s="4" t="s">
        <v>150</v>
      </c>
      <c r="B88" s="2">
        <v>11604000</v>
      </c>
      <c r="C88">
        <v>69</v>
      </c>
      <c r="F88" s="2">
        <f t="shared" si="0"/>
        <v>11604000</v>
      </c>
    </row>
    <row r="89" spans="1:6">
      <c r="A89" t="s">
        <v>151</v>
      </c>
      <c r="B89" s="2">
        <v>100000</v>
      </c>
      <c r="C89">
        <v>2</v>
      </c>
      <c r="F89" s="2">
        <f t="shared" si="0"/>
        <v>100000</v>
      </c>
    </row>
    <row r="90" spans="1:6">
      <c r="A90" t="s">
        <v>152</v>
      </c>
      <c r="B90" s="2">
        <v>450000</v>
      </c>
      <c r="C90">
        <v>14</v>
      </c>
      <c r="F90" s="2">
        <f t="shared" si="0"/>
        <v>450000</v>
      </c>
    </row>
    <row r="91" spans="1:6">
      <c r="A91" s="4" t="s">
        <v>153</v>
      </c>
      <c r="B91" s="2">
        <v>5030000</v>
      </c>
      <c r="C91">
        <v>92</v>
      </c>
      <c r="F91" s="2">
        <f t="shared" si="0"/>
        <v>5030000</v>
      </c>
    </row>
    <row r="92" spans="1:6">
      <c r="A92" s="4" t="s">
        <v>154</v>
      </c>
      <c r="B92" s="2">
        <v>1540000</v>
      </c>
      <c r="C92">
        <v>11</v>
      </c>
      <c r="E92" s="2">
        <f>개인2!C312</f>
        <v>1540000</v>
      </c>
      <c r="F92" s="2"/>
    </row>
    <row r="93" spans="1:6">
      <c r="A93" t="s">
        <v>155</v>
      </c>
      <c r="B93" s="2">
        <v>280000</v>
      </c>
      <c r="C93">
        <v>10</v>
      </c>
      <c r="F93" s="2">
        <f t="shared" si="0"/>
        <v>280000</v>
      </c>
    </row>
    <row r="94" spans="1:6">
      <c r="A94" s="4" t="s">
        <v>156</v>
      </c>
      <c r="B94" s="2">
        <v>1203000</v>
      </c>
      <c r="C94">
        <v>42</v>
      </c>
      <c r="F94" s="2">
        <f t="shared" si="0"/>
        <v>1203000</v>
      </c>
    </row>
    <row r="95" spans="1:6">
      <c r="A95" t="s">
        <v>157</v>
      </c>
      <c r="B95" s="2">
        <v>631000</v>
      </c>
      <c r="C95">
        <v>13</v>
      </c>
      <c r="F95" s="2">
        <f t="shared" si="0"/>
        <v>631000</v>
      </c>
    </row>
    <row r="96" spans="1:6">
      <c r="A96" s="4" t="s">
        <v>158</v>
      </c>
      <c r="B96" s="2">
        <v>5044000</v>
      </c>
      <c r="C96">
        <v>85</v>
      </c>
      <c r="F96" s="2">
        <f t="shared" si="0"/>
        <v>5044000</v>
      </c>
    </row>
    <row r="97" spans="1:6">
      <c r="A97" s="4" t="s">
        <v>159</v>
      </c>
      <c r="B97" s="2">
        <v>2782000</v>
      </c>
      <c r="C97">
        <v>50</v>
      </c>
      <c r="F97" s="2">
        <f t="shared" si="0"/>
        <v>2782000</v>
      </c>
    </row>
    <row r="98" spans="1:6">
      <c r="A98" t="s">
        <v>160</v>
      </c>
      <c r="B98" s="2">
        <v>75000</v>
      </c>
      <c r="C98">
        <v>4</v>
      </c>
      <c r="F98" s="2">
        <f t="shared" si="0"/>
        <v>75000</v>
      </c>
    </row>
    <row r="99" spans="1:6">
      <c r="A99" s="4" t="s">
        <v>161</v>
      </c>
      <c r="B99" s="2">
        <v>8900000</v>
      </c>
      <c r="C99">
        <v>58</v>
      </c>
      <c r="F99" s="2">
        <f t="shared" si="0"/>
        <v>8900000</v>
      </c>
    </row>
    <row r="100" spans="1:6">
      <c r="A100" s="4" t="s">
        <v>162</v>
      </c>
      <c r="B100" s="2">
        <v>4410000</v>
      </c>
      <c r="C100">
        <v>19</v>
      </c>
      <c r="E100" s="2">
        <f>개인2!C350</f>
        <v>4350000</v>
      </c>
      <c r="F100" s="2">
        <f t="shared" si="0"/>
        <v>8760000</v>
      </c>
    </row>
    <row r="101" spans="1:6">
      <c r="A101" t="s">
        <v>163</v>
      </c>
      <c r="B101" s="2">
        <v>347000</v>
      </c>
      <c r="C101">
        <v>19</v>
      </c>
    </row>
    <row r="102" spans="1:6">
      <c r="A102" t="s">
        <v>164</v>
      </c>
      <c r="B102" s="2">
        <v>420000</v>
      </c>
      <c r="C102">
        <v>24</v>
      </c>
    </row>
    <row r="103" spans="1:6">
      <c r="A103" t="s">
        <v>165</v>
      </c>
      <c r="B103" s="2">
        <v>390000</v>
      </c>
      <c r="C103">
        <v>9</v>
      </c>
    </row>
    <row r="104" spans="1:6">
      <c r="A104" t="s">
        <v>166</v>
      </c>
      <c r="B104" s="2">
        <v>2324000</v>
      </c>
      <c r="C104">
        <v>78</v>
      </c>
    </row>
    <row r="105" spans="1:6">
      <c r="A105" t="s">
        <v>167</v>
      </c>
      <c r="B105" s="2">
        <v>220000</v>
      </c>
      <c r="C105">
        <v>8</v>
      </c>
    </row>
    <row r="106" spans="1:6">
      <c r="A106" t="s">
        <v>168</v>
      </c>
      <c r="B106" s="2">
        <v>740000</v>
      </c>
      <c r="C106">
        <v>9</v>
      </c>
    </row>
    <row r="107" spans="1:6">
      <c r="A107" t="s">
        <v>169</v>
      </c>
      <c r="B107" s="2">
        <v>1080000</v>
      </c>
      <c r="C107">
        <v>18</v>
      </c>
    </row>
    <row r="108" spans="1:6">
      <c r="A108" t="s">
        <v>170</v>
      </c>
      <c r="B108" s="2">
        <v>493000</v>
      </c>
      <c r="C108">
        <v>18</v>
      </c>
    </row>
    <row r="109" spans="1:6">
      <c r="A109" t="s">
        <v>171</v>
      </c>
      <c r="B109" s="2">
        <v>71000</v>
      </c>
      <c r="C109">
        <v>6</v>
      </c>
    </row>
    <row r="110" spans="1:6">
      <c r="A110" t="s">
        <v>172</v>
      </c>
      <c r="B110" s="2">
        <v>7552000</v>
      </c>
      <c r="C110">
        <v>128</v>
      </c>
    </row>
    <row r="111" spans="1:6">
      <c r="A111" s="4" t="s">
        <v>173</v>
      </c>
      <c r="B111" s="2">
        <v>5101000</v>
      </c>
      <c r="C111">
        <v>34</v>
      </c>
    </row>
    <row r="112" spans="1:6">
      <c r="A112" t="s">
        <v>174</v>
      </c>
      <c r="B112" s="2">
        <v>1895000</v>
      </c>
      <c r="C112">
        <v>24</v>
      </c>
    </row>
    <row r="113" spans="1:3">
      <c r="A113" t="s">
        <v>175</v>
      </c>
      <c r="B113" s="2">
        <v>440000</v>
      </c>
      <c r="C113">
        <v>14</v>
      </c>
    </row>
    <row r="114" spans="1:3">
      <c r="A114" t="s">
        <v>176</v>
      </c>
      <c r="B114" s="2">
        <v>2300000</v>
      </c>
      <c r="C114">
        <v>23</v>
      </c>
    </row>
    <row r="115" spans="1:3">
      <c r="A115" t="s">
        <v>177</v>
      </c>
      <c r="B115" s="2">
        <v>200000</v>
      </c>
      <c r="C115">
        <v>20</v>
      </c>
    </row>
    <row r="116" spans="1:3">
      <c r="A116" t="s">
        <v>178</v>
      </c>
      <c r="B116" s="2">
        <v>331000</v>
      </c>
      <c r="C116">
        <v>12</v>
      </c>
    </row>
    <row r="117" spans="1:3">
      <c r="A117" t="s">
        <v>179</v>
      </c>
      <c r="B117" s="2">
        <v>10000</v>
      </c>
      <c r="C117">
        <v>1</v>
      </c>
    </row>
    <row r="118" spans="1:3">
      <c r="A118" t="s">
        <v>180</v>
      </c>
      <c r="B118" s="2">
        <v>440000</v>
      </c>
      <c r="C118">
        <v>4</v>
      </c>
    </row>
    <row r="119" spans="1:3">
      <c r="A119" t="s">
        <v>181</v>
      </c>
      <c r="B119" s="2">
        <v>590000</v>
      </c>
      <c r="C119">
        <v>25</v>
      </c>
    </row>
    <row r="120" spans="1:3">
      <c r="A120" t="s">
        <v>182</v>
      </c>
      <c r="B120" s="2">
        <v>190000</v>
      </c>
      <c r="C120">
        <v>6</v>
      </c>
    </row>
    <row r="121" spans="1:3">
      <c r="A121" t="s">
        <v>183</v>
      </c>
      <c r="B121" s="2">
        <v>13175000</v>
      </c>
      <c r="C121">
        <v>76</v>
      </c>
    </row>
    <row r="122" spans="1:3">
      <c r="A122" t="s">
        <v>184</v>
      </c>
      <c r="B122" s="2">
        <v>7050000</v>
      </c>
      <c r="C122">
        <v>109</v>
      </c>
    </row>
    <row r="123" spans="1:3">
      <c r="A123" t="s">
        <v>185</v>
      </c>
      <c r="B123" s="2">
        <v>20000</v>
      </c>
      <c r="C123">
        <v>1</v>
      </c>
    </row>
    <row r="124" spans="1:3">
      <c r="A124" t="s">
        <v>186</v>
      </c>
      <c r="B124" s="2">
        <v>4950000</v>
      </c>
      <c r="C124">
        <v>23</v>
      </c>
    </row>
    <row r="125" spans="1:3">
      <c r="A125" s="16" t="s">
        <v>187</v>
      </c>
      <c r="B125" s="17">
        <v>8150000</v>
      </c>
      <c r="C125">
        <v>14</v>
      </c>
    </row>
    <row r="126" spans="1:3">
      <c r="A126" t="s">
        <v>188</v>
      </c>
      <c r="B126" s="2">
        <v>1345000</v>
      </c>
      <c r="C126">
        <v>44</v>
      </c>
    </row>
    <row r="127" spans="1:3">
      <c r="A127" t="s">
        <v>189</v>
      </c>
      <c r="B127" s="2">
        <v>1130000</v>
      </c>
      <c r="C127">
        <v>34</v>
      </c>
    </row>
    <row r="128" spans="1:3">
      <c r="A128" s="4" t="s">
        <v>190</v>
      </c>
      <c r="B128" s="2">
        <v>3430000</v>
      </c>
      <c r="C128">
        <v>61</v>
      </c>
    </row>
    <row r="129" spans="1:3">
      <c r="A129" t="s">
        <v>191</v>
      </c>
      <c r="B129" s="2">
        <v>290000</v>
      </c>
      <c r="C129">
        <v>12</v>
      </c>
    </row>
  </sheetData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N458"/>
  <sheetViews>
    <sheetView topLeftCell="A259" workbookViewId="0">
      <selection activeCell="B424" sqref="B424"/>
    </sheetView>
  </sheetViews>
  <sheetFormatPr defaultRowHeight="16.5"/>
  <cols>
    <col min="2" max="2" width="14.375" bestFit="1" customWidth="1"/>
    <col min="3" max="3" width="10.25" bestFit="1" customWidth="1"/>
    <col min="5" max="5" width="9" customWidth="1"/>
    <col min="6" max="7" width="9" hidden="1" customWidth="1"/>
    <col min="8" max="8" width="0" hidden="1" customWidth="1"/>
    <col min="9" max="9" width="13.5" customWidth="1"/>
  </cols>
  <sheetData>
    <row r="1" spans="1:14">
      <c r="B1" t="s">
        <v>194</v>
      </c>
      <c r="C1" s="2">
        <v>200000</v>
      </c>
      <c r="D1">
        <v>1</v>
      </c>
      <c r="K1" t="s">
        <v>192</v>
      </c>
      <c r="L1" t="s">
        <v>193</v>
      </c>
      <c r="M1" t="s">
        <v>64</v>
      </c>
      <c r="N1" t="s">
        <v>65</v>
      </c>
    </row>
    <row r="2" spans="1:14">
      <c r="B2" t="s">
        <v>195</v>
      </c>
      <c r="C2" s="2">
        <v>50000</v>
      </c>
      <c r="D2">
        <v>1</v>
      </c>
    </row>
    <row r="3" spans="1:14">
      <c r="B3" t="s">
        <v>196</v>
      </c>
      <c r="C3" s="2">
        <v>1000</v>
      </c>
      <c r="D3">
        <v>1</v>
      </c>
    </row>
    <row r="4" spans="1:14">
      <c r="A4" t="s">
        <v>680</v>
      </c>
      <c r="B4" t="s">
        <v>196</v>
      </c>
      <c r="C4" s="2">
        <v>2000</v>
      </c>
      <c r="D4">
        <v>2</v>
      </c>
    </row>
    <row r="5" spans="1:14">
      <c r="A5" t="s">
        <v>680</v>
      </c>
      <c r="B5" t="s">
        <v>66</v>
      </c>
      <c r="C5" s="2">
        <v>2611000</v>
      </c>
      <c r="D5">
        <v>13</v>
      </c>
    </row>
    <row r="6" spans="1:14">
      <c r="B6" t="s">
        <v>197</v>
      </c>
      <c r="C6" s="2">
        <v>50000</v>
      </c>
      <c r="D6">
        <v>1</v>
      </c>
    </row>
    <row r="7" spans="1:14">
      <c r="A7" t="s">
        <v>478</v>
      </c>
      <c r="B7" t="s">
        <v>479</v>
      </c>
      <c r="C7" s="2">
        <v>278000</v>
      </c>
      <c r="D7">
        <v>22</v>
      </c>
    </row>
    <row r="8" spans="1:14">
      <c r="A8" t="s">
        <v>804</v>
      </c>
      <c r="B8" t="s">
        <v>805</v>
      </c>
      <c r="C8" s="2">
        <v>20000</v>
      </c>
      <c r="D8">
        <v>1</v>
      </c>
    </row>
    <row r="9" spans="1:14">
      <c r="B9" t="s">
        <v>198</v>
      </c>
      <c r="C9" s="2">
        <v>90000</v>
      </c>
      <c r="D9">
        <v>3</v>
      </c>
    </row>
    <row r="10" spans="1:14">
      <c r="A10" t="s">
        <v>862</v>
      </c>
      <c r="B10" t="s">
        <v>863</v>
      </c>
      <c r="C10" s="2">
        <v>330000</v>
      </c>
      <c r="D10">
        <v>10</v>
      </c>
    </row>
    <row r="11" spans="1:14">
      <c r="B11" t="s">
        <v>199</v>
      </c>
      <c r="C11" s="2">
        <v>130000</v>
      </c>
      <c r="D11">
        <v>2</v>
      </c>
    </row>
    <row r="12" spans="1:14">
      <c r="B12" t="s">
        <v>200</v>
      </c>
      <c r="C12" s="2">
        <v>70000</v>
      </c>
      <c r="D12">
        <v>2</v>
      </c>
    </row>
    <row r="13" spans="1:14">
      <c r="B13" t="s">
        <v>201</v>
      </c>
      <c r="C13" s="2">
        <v>20000</v>
      </c>
      <c r="D13">
        <v>1</v>
      </c>
    </row>
    <row r="14" spans="1:14">
      <c r="B14" t="s">
        <v>202</v>
      </c>
      <c r="C14" s="2">
        <v>50000</v>
      </c>
      <c r="D14">
        <v>1</v>
      </c>
    </row>
    <row r="15" spans="1:14">
      <c r="A15" t="s">
        <v>491</v>
      </c>
      <c r="B15" t="s">
        <v>492</v>
      </c>
      <c r="C15" s="2">
        <v>310000</v>
      </c>
      <c r="D15">
        <v>9</v>
      </c>
    </row>
    <row r="16" spans="1:14">
      <c r="A16" t="s">
        <v>315</v>
      </c>
      <c r="B16" t="s">
        <v>316</v>
      </c>
      <c r="C16" s="2">
        <v>274000</v>
      </c>
      <c r="D16">
        <v>2</v>
      </c>
    </row>
    <row r="17" spans="1:4">
      <c r="B17" t="s">
        <v>203</v>
      </c>
      <c r="C17" s="2">
        <v>10000</v>
      </c>
      <c r="D17">
        <v>1</v>
      </c>
    </row>
    <row r="18" spans="1:4">
      <c r="B18" t="s">
        <v>204</v>
      </c>
      <c r="C18" s="2">
        <v>15000</v>
      </c>
      <c r="D18">
        <v>1</v>
      </c>
    </row>
    <row r="19" spans="1:4">
      <c r="B19" t="s">
        <v>68</v>
      </c>
      <c r="C19" s="2">
        <v>400000</v>
      </c>
      <c r="D19">
        <v>1</v>
      </c>
    </row>
    <row r="20" spans="1:4">
      <c r="A20" t="s">
        <v>400</v>
      </c>
      <c r="B20" t="s">
        <v>69</v>
      </c>
      <c r="C20" s="2">
        <v>2965000</v>
      </c>
      <c r="D20">
        <v>31</v>
      </c>
    </row>
    <row r="21" spans="1:4">
      <c r="A21" t="s">
        <v>388</v>
      </c>
      <c r="B21" t="s">
        <v>72</v>
      </c>
      <c r="C21" s="2">
        <v>5405000</v>
      </c>
      <c r="D21">
        <v>66</v>
      </c>
    </row>
    <row r="22" spans="1:4">
      <c r="A22" t="s">
        <v>850</v>
      </c>
      <c r="B22" t="s">
        <v>851</v>
      </c>
      <c r="C22" s="2">
        <v>1520000</v>
      </c>
      <c r="D22">
        <v>24</v>
      </c>
    </row>
    <row r="23" spans="1:4">
      <c r="A23" t="s">
        <v>864</v>
      </c>
      <c r="B23" t="s">
        <v>73</v>
      </c>
      <c r="C23" s="2">
        <v>3516000</v>
      </c>
      <c r="D23">
        <v>60</v>
      </c>
    </row>
    <row r="24" spans="1:4">
      <c r="A24" t="s">
        <v>441</v>
      </c>
      <c r="B24" t="s">
        <v>442</v>
      </c>
      <c r="C24" s="2">
        <v>10000</v>
      </c>
      <c r="D24">
        <v>1</v>
      </c>
    </row>
    <row r="25" spans="1:4">
      <c r="A25" t="s">
        <v>759</v>
      </c>
      <c r="B25" t="s">
        <v>74</v>
      </c>
      <c r="C25" s="2">
        <v>4770000</v>
      </c>
      <c r="D25">
        <v>25</v>
      </c>
    </row>
    <row r="26" spans="1:4">
      <c r="A26" t="s">
        <v>474</v>
      </c>
      <c r="B26" t="s">
        <v>75</v>
      </c>
      <c r="C26" s="2">
        <v>4430000</v>
      </c>
      <c r="D26">
        <v>13</v>
      </c>
    </row>
    <row r="27" spans="1:4">
      <c r="B27" t="s">
        <v>205</v>
      </c>
      <c r="C27" s="2">
        <v>10000</v>
      </c>
      <c r="D27">
        <v>1</v>
      </c>
    </row>
    <row r="28" spans="1:4">
      <c r="B28" t="s">
        <v>206</v>
      </c>
      <c r="C28" s="2">
        <v>10000</v>
      </c>
      <c r="D28">
        <v>1</v>
      </c>
    </row>
    <row r="29" spans="1:4">
      <c r="A29" t="s">
        <v>814</v>
      </c>
      <c r="B29" t="s">
        <v>815</v>
      </c>
      <c r="C29" s="2">
        <v>1000</v>
      </c>
      <c r="D29">
        <v>1</v>
      </c>
    </row>
    <row r="30" spans="1:4">
      <c r="A30" t="s">
        <v>782</v>
      </c>
      <c r="B30" t="s">
        <v>76</v>
      </c>
      <c r="C30" s="2">
        <v>240000</v>
      </c>
      <c r="D30">
        <v>7</v>
      </c>
    </row>
    <row r="31" spans="1:4">
      <c r="A31" t="s">
        <v>810</v>
      </c>
      <c r="B31" t="s">
        <v>811</v>
      </c>
      <c r="C31" s="2">
        <v>20000</v>
      </c>
      <c r="D31">
        <v>1</v>
      </c>
    </row>
    <row r="32" spans="1:4">
      <c r="A32" t="s">
        <v>331</v>
      </c>
      <c r="B32" t="s">
        <v>77</v>
      </c>
      <c r="C32" s="2">
        <v>7612000</v>
      </c>
      <c r="D32">
        <v>84</v>
      </c>
    </row>
    <row r="33" spans="1:4">
      <c r="A33" t="s">
        <v>551</v>
      </c>
      <c r="B33" t="s">
        <v>78</v>
      </c>
      <c r="C33" s="2">
        <v>2520000</v>
      </c>
      <c r="D33">
        <v>20</v>
      </c>
    </row>
    <row r="34" spans="1:4">
      <c r="A34" t="s">
        <v>668</v>
      </c>
      <c r="B34" t="s">
        <v>669</v>
      </c>
      <c r="C34" s="2">
        <v>170000</v>
      </c>
      <c r="D34">
        <v>4</v>
      </c>
    </row>
    <row r="35" spans="1:4">
      <c r="A35" t="s">
        <v>405</v>
      </c>
      <c r="B35" t="s">
        <v>406</v>
      </c>
      <c r="C35" s="2">
        <v>262000</v>
      </c>
      <c r="D35">
        <v>11</v>
      </c>
    </row>
    <row r="36" spans="1:4">
      <c r="A36" t="s">
        <v>497</v>
      </c>
      <c r="B36" t="s">
        <v>80</v>
      </c>
      <c r="C36" s="2">
        <v>12725000</v>
      </c>
      <c r="D36">
        <v>57</v>
      </c>
    </row>
    <row r="37" spans="1:4">
      <c r="A37" t="s">
        <v>369</v>
      </c>
      <c r="B37" t="s">
        <v>370</v>
      </c>
      <c r="C37" s="2">
        <v>580000</v>
      </c>
      <c r="D37">
        <v>14</v>
      </c>
    </row>
    <row r="38" spans="1:4">
      <c r="A38" t="s">
        <v>802</v>
      </c>
      <c r="B38" t="s">
        <v>803</v>
      </c>
      <c r="C38" s="2">
        <v>1550000</v>
      </c>
      <c r="D38">
        <v>50</v>
      </c>
    </row>
    <row r="39" spans="1:4">
      <c r="A39" t="s">
        <v>334</v>
      </c>
      <c r="B39" t="s">
        <v>335</v>
      </c>
      <c r="C39" s="2">
        <v>74000</v>
      </c>
      <c r="D39">
        <v>8</v>
      </c>
    </row>
    <row r="40" spans="1:4">
      <c r="B40" t="s">
        <v>207</v>
      </c>
      <c r="C40" s="2">
        <v>10000</v>
      </c>
      <c r="D40">
        <v>1</v>
      </c>
    </row>
    <row r="41" spans="1:4">
      <c r="A41" t="s">
        <v>663</v>
      </c>
      <c r="B41" t="s">
        <v>664</v>
      </c>
      <c r="C41" s="2">
        <v>30000</v>
      </c>
      <c r="D41">
        <v>1</v>
      </c>
    </row>
    <row r="42" spans="1:4">
      <c r="A42" t="s">
        <v>707</v>
      </c>
      <c r="B42" t="s">
        <v>708</v>
      </c>
      <c r="C42" s="2">
        <v>1040000</v>
      </c>
      <c r="D42">
        <v>52</v>
      </c>
    </row>
    <row r="43" spans="1:4">
      <c r="A43" t="s">
        <v>867</v>
      </c>
      <c r="B43" t="s">
        <v>868</v>
      </c>
      <c r="C43" s="2">
        <v>750000</v>
      </c>
      <c r="D43">
        <v>5</v>
      </c>
    </row>
    <row r="44" spans="1:4">
      <c r="A44" t="s">
        <v>670</v>
      </c>
      <c r="B44" t="s">
        <v>671</v>
      </c>
      <c r="C44" s="2">
        <v>170000</v>
      </c>
      <c r="D44">
        <v>4</v>
      </c>
    </row>
    <row r="45" spans="1:4">
      <c r="A45" t="s">
        <v>556</v>
      </c>
      <c r="B45" t="s">
        <v>557</v>
      </c>
      <c r="C45" s="2">
        <v>50000</v>
      </c>
      <c r="D45">
        <v>1</v>
      </c>
    </row>
    <row r="46" spans="1:4">
      <c r="A46" t="s">
        <v>749</v>
      </c>
      <c r="B46" t="s">
        <v>750</v>
      </c>
      <c r="C46" s="2">
        <v>730000</v>
      </c>
      <c r="D46">
        <v>8</v>
      </c>
    </row>
    <row r="47" spans="1:4">
      <c r="A47" t="s">
        <v>697</v>
      </c>
      <c r="B47" t="s">
        <v>698</v>
      </c>
      <c r="C47" s="2">
        <v>550000</v>
      </c>
      <c r="D47">
        <v>13</v>
      </c>
    </row>
    <row r="48" spans="1:4">
      <c r="A48" t="s">
        <v>665</v>
      </c>
      <c r="B48" t="s">
        <v>82</v>
      </c>
      <c r="C48" s="2">
        <v>6550000</v>
      </c>
      <c r="D48">
        <v>21</v>
      </c>
    </row>
    <row r="49" spans="1:10">
      <c r="A49" t="s">
        <v>502</v>
      </c>
      <c r="B49" t="s">
        <v>503</v>
      </c>
      <c r="C49" s="2">
        <v>198000</v>
      </c>
      <c r="D49">
        <v>8</v>
      </c>
    </row>
    <row r="50" spans="1:10">
      <c r="A50" t="s">
        <v>639</v>
      </c>
      <c r="B50" t="s">
        <v>640</v>
      </c>
      <c r="C50" s="2">
        <v>330000</v>
      </c>
      <c r="D50">
        <v>12</v>
      </c>
    </row>
    <row r="51" spans="1:10">
      <c r="A51" t="s">
        <v>403</v>
      </c>
      <c r="B51" t="s">
        <v>404</v>
      </c>
      <c r="C51" s="2">
        <v>290000</v>
      </c>
      <c r="D51">
        <v>12</v>
      </c>
    </row>
    <row r="52" spans="1:10">
      <c r="A52" t="s">
        <v>684</v>
      </c>
      <c r="B52" t="s">
        <v>685</v>
      </c>
      <c r="C52" s="2">
        <v>120000</v>
      </c>
      <c r="D52">
        <v>6</v>
      </c>
    </row>
    <row r="53" spans="1:10">
      <c r="A53" t="s">
        <v>526</v>
      </c>
      <c r="B53" t="s">
        <v>527</v>
      </c>
      <c r="C53" s="2">
        <v>365000</v>
      </c>
      <c r="D53">
        <v>8</v>
      </c>
    </row>
    <row r="54" spans="1:10">
      <c r="A54" t="s">
        <v>816</v>
      </c>
      <c r="B54" t="s">
        <v>83</v>
      </c>
      <c r="C54" s="2">
        <v>50000</v>
      </c>
      <c r="D54">
        <v>1</v>
      </c>
    </row>
    <row r="55" spans="1:10">
      <c r="A55" t="s">
        <v>477</v>
      </c>
      <c r="B55" t="s">
        <v>84</v>
      </c>
      <c r="C55" s="2">
        <v>71000</v>
      </c>
      <c r="D55">
        <v>4</v>
      </c>
    </row>
    <row r="56" spans="1:10">
      <c r="B56" t="s">
        <v>208</v>
      </c>
      <c r="C56" s="2">
        <v>460000</v>
      </c>
      <c r="D56">
        <v>13</v>
      </c>
    </row>
    <row r="57" spans="1:10">
      <c r="A57" t="s">
        <v>784</v>
      </c>
      <c r="B57" t="s">
        <v>208</v>
      </c>
      <c r="C57" s="2">
        <v>1260000</v>
      </c>
      <c r="D57">
        <v>13</v>
      </c>
    </row>
    <row r="58" spans="1:10">
      <c r="B58" t="s">
        <v>209</v>
      </c>
      <c r="C58" s="2">
        <v>1020000</v>
      </c>
      <c r="D58">
        <v>12</v>
      </c>
    </row>
    <row r="59" spans="1:10">
      <c r="A59" t="s">
        <v>614</v>
      </c>
      <c r="B59" t="s">
        <v>85</v>
      </c>
      <c r="C59" s="2">
        <v>6930000</v>
      </c>
      <c r="D59">
        <v>13</v>
      </c>
    </row>
    <row r="60" spans="1:10">
      <c r="A60" t="s">
        <v>652</v>
      </c>
      <c r="B60" t="s">
        <v>86</v>
      </c>
      <c r="C60" s="2">
        <v>6180000</v>
      </c>
      <c r="D60">
        <v>35</v>
      </c>
    </row>
    <row r="61" spans="1:10">
      <c r="A61" t="s">
        <v>336</v>
      </c>
      <c r="B61" t="s">
        <v>337</v>
      </c>
      <c r="C61" s="2">
        <v>64000</v>
      </c>
      <c r="D61">
        <v>7</v>
      </c>
    </row>
    <row r="62" spans="1:10">
      <c r="A62" t="s">
        <v>709</v>
      </c>
      <c r="B62" t="s">
        <v>710</v>
      </c>
      <c r="C62" s="2">
        <v>110000</v>
      </c>
      <c r="D62">
        <v>3</v>
      </c>
    </row>
    <row r="63" spans="1:10">
      <c r="B63" s="4" t="s">
        <v>210</v>
      </c>
      <c r="C63" s="2">
        <v>100000</v>
      </c>
      <c r="D63">
        <v>2</v>
      </c>
      <c r="I63" s="2">
        <f>C63+C64</f>
        <v>1500000</v>
      </c>
      <c r="J63" t="s">
        <v>876</v>
      </c>
    </row>
    <row r="64" spans="1:10">
      <c r="B64" s="4" t="s">
        <v>211</v>
      </c>
      <c r="C64" s="2">
        <v>1400000</v>
      </c>
      <c r="D64">
        <v>3</v>
      </c>
    </row>
    <row r="65" spans="1:10">
      <c r="A65" t="s">
        <v>530</v>
      </c>
      <c r="B65" t="s">
        <v>531</v>
      </c>
      <c r="C65" s="2">
        <v>223000</v>
      </c>
      <c r="D65">
        <v>14</v>
      </c>
    </row>
    <row r="66" spans="1:10">
      <c r="B66" t="s">
        <v>212</v>
      </c>
      <c r="C66" s="2">
        <v>10000</v>
      </c>
      <c r="D66">
        <v>1</v>
      </c>
    </row>
    <row r="67" spans="1:10">
      <c r="A67" t="s">
        <v>351</v>
      </c>
      <c r="B67" t="s">
        <v>352</v>
      </c>
      <c r="C67" s="2">
        <v>250000</v>
      </c>
      <c r="D67">
        <v>5</v>
      </c>
    </row>
    <row r="68" spans="1:10">
      <c r="A68" t="s">
        <v>764</v>
      </c>
      <c r="B68" t="s">
        <v>765</v>
      </c>
      <c r="C68" s="2">
        <v>126000</v>
      </c>
      <c r="D68">
        <v>3</v>
      </c>
    </row>
    <row r="69" spans="1:10">
      <c r="A69" t="s">
        <v>791</v>
      </c>
      <c r="B69" t="s">
        <v>792</v>
      </c>
      <c r="C69" s="2">
        <v>50000</v>
      </c>
      <c r="D69">
        <v>5</v>
      </c>
    </row>
    <row r="70" spans="1:10">
      <c r="A70" t="s">
        <v>830</v>
      </c>
      <c r="B70" t="s">
        <v>831</v>
      </c>
      <c r="C70" s="2">
        <v>200000</v>
      </c>
      <c r="D70">
        <v>20</v>
      </c>
    </row>
    <row r="71" spans="1:10">
      <c r="A71" t="s">
        <v>323</v>
      </c>
      <c r="B71" t="s">
        <v>324</v>
      </c>
      <c r="C71" s="2">
        <v>290000</v>
      </c>
      <c r="D71">
        <v>11</v>
      </c>
    </row>
    <row r="72" spans="1:10">
      <c r="B72" t="s">
        <v>213</v>
      </c>
      <c r="C72" s="2">
        <v>30000</v>
      </c>
      <c r="D72">
        <v>1</v>
      </c>
    </row>
    <row r="73" spans="1:10">
      <c r="A73" t="s">
        <v>632</v>
      </c>
      <c r="B73" t="s">
        <v>633</v>
      </c>
      <c r="C73" s="2">
        <v>120000</v>
      </c>
      <c r="D73">
        <v>4</v>
      </c>
    </row>
    <row r="74" spans="1:10">
      <c r="A74" s="16" t="s">
        <v>720</v>
      </c>
      <c r="B74" s="16" t="s">
        <v>721</v>
      </c>
      <c r="C74" s="17">
        <v>6850000</v>
      </c>
      <c r="D74" s="16">
        <v>13</v>
      </c>
      <c r="E74" s="16"/>
      <c r="F74" s="16"/>
      <c r="G74" s="16"/>
      <c r="H74" s="16"/>
      <c r="I74" s="16"/>
      <c r="J74" s="16"/>
    </row>
    <row r="75" spans="1:10">
      <c r="A75" t="s">
        <v>801</v>
      </c>
      <c r="B75" t="s">
        <v>90</v>
      </c>
      <c r="C75" s="2">
        <v>17230000</v>
      </c>
      <c r="D75">
        <v>105</v>
      </c>
    </row>
    <row r="76" spans="1:10">
      <c r="A76" t="s">
        <v>817</v>
      </c>
      <c r="B76" t="s">
        <v>818</v>
      </c>
      <c r="C76" s="2">
        <v>120000</v>
      </c>
      <c r="D76">
        <v>8</v>
      </c>
    </row>
    <row r="77" spans="1:10">
      <c r="A77" t="s">
        <v>704</v>
      </c>
      <c r="B77" t="s">
        <v>92</v>
      </c>
      <c r="C77" s="2">
        <v>280000</v>
      </c>
      <c r="D77">
        <v>6</v>
      </c>
    </row>
    <row r="78" spans="1:10">
      <c r="B78" t="s">
        <v>214</v>
      </c>
      <c r="C78" s="2">
        <v>20000</v>
      </c>
      <c r="D78">
        <v>1</v>
      </c>
    </row>
    <row r="79" spans="1:10">
      <c r="A79" t="s">
        <v>528</v>
      </c>
      <c r="B79" t="s">
        <v>529</v>
      </c>
      <c r="C79" s="2">
        <v>282000</v>
      </c>
      <c r="D79">
        <v>17</v>
      </c>
    </row>
    <row r="80" spans="1:10">
      <c r="A80" t="s">
        <v>554</v>
      </c>
      <c r="B80" t="s">
        <v>555</v>
      </c>
      <c r="C80" s="2">
        <v>80000</v>
      </c>
      <c r="D80">
        <v>3</v>
      </c>
    </row>
    <row r="81" spans="1:4">
      <c r="B81" t="s">
        <v>215</v>
      </c>
      <c r="C81" s="2">
        <v>7000</v>
      </c>
      <c r="D81">
        <v>2</v>
      </c>
    </row>
    <row r="82" spans="1:4">
      <c r="B82" t="s">
        <v>216</v>
      </c>
      <c r="C82" s="2">
        <v>300000</v>
      </c>
      <c r="D82">
        <v>1</v>
      </c>
    </row>
    <row r="83" spans="1:4">
      <c r="B83" t="s">
        <v>217</v>
      </c>
      <c r="C83" s="2">
        <v>300000</v>
      </c>
      <c r="D83">
        <v>1</v>
      </c>
    </row>
    <row r="84" spans="1:4">
      <c r="A84" t="s">
        <v>655</v>
      </c>
      <c r="B84" t="s">
        <v>656</v>
      </c>
      <c r="C84" s="2">
        <v>20000</v>
      </c>
      <c r="D84">
        <v>2</v>
      </c>
    </row>
    <row r="85" spans="1:4">
      <c r="B85" t="s">
        <v>218</v>
      </c>
      <c r="C85" s="2">
        <v>40000</v>
      </c>
      <c r="D85">
        <v>1</v>
      </c>
    </row>
    <row r="86" spans="1:4">
      <c r="A86" t="s">
        <v>620</v>
      </c>
      <c r="B86" t="s">
        <v>93</v>
      </c>
      <c r="C86" s="2">
        <v>6310000</v>
      </c>
      <c r="D86">
        <v>38</v>
      </c>
    </row>
    <row r="87" spans="1:4">
      <c r="B87" t="s">
        <v>219</v>
      </c>
      <c r="C87" s="2">
        <v>20000</v>
      </c>
      <c r="D87">
        <v>1</v>
      </c>
    </row>
    <row r="88" spans="1:4">
      <c r="A88" t="s">
        <v>783</v>
      </c>
      <c r="B88" t="s">
        <v>94</v>
      </c>
      <c r="C88" s="2">
        <v>2350000</v>
      </c>
      <c r="D88">
        <v>5</v>
      </c>
    </row>
    <row r="89" spans="1:4">
      <c r="A89" t="s">
        <v>391</v>
      </c>
      <c r="B89" t="s">
        <v>392</v>
      </c>
      <c r="C89" s="2">
        <v>180000</v>
      </c>
      <c r="D89">
        <v>3</v>
      </c>
    </row>
    <row r="90" spans="1:4">
      <c r="A90" t="s">
        <v>525</v>
      </c>
      <c r="B90" t="s">
        <v>95</v>
      </c>
      <c r="C90" s="2">
        <v>100000</v>
      </c>
      <c r="D90">
        <v>6</v>
      </c>
    </row>
    <row r="91" spans="1:4">
      <c r="A91" t="s">
        <v>677</v>
      </c>
      <c r="B91" t="s">
        <v>678</v>
      </c>
      <c r="C91" s="2">
        <v>10000</v>
      </c>
      <c r="D91">
        <v>1</v>
      </c>
    </row>
    <row r="92" spans="1:4">
      <c r="A92" t="s">
        <v>389</v>
      </c>
      <c r="B92" t="s">
        <v>390</v>
      </c>
      <c r="C92" s="2">
        <v>395000</v>
      </c>
      <c r="D92">
        <v>15</v>
      </c>
    </row>
    <row r="93" spans="1:4">
      <c r="A93" t="s">
        <v>482</v>
      </c>
      <c r="B93" t="s">
        <v>483</v>
      </c>
      <c r="C93" s="2">
        <v>4000</v>
      </c>
      <c r="D93">
        <v>3</v>
      </c>
    </row>
    <row r="94" spans="1:4">
      <c r="A94" t="s">
        <v>621</v>
      </c>
      <c r="B94" t="s">
        <v>622</v>
      </c>
      <c r="C94" s="2">
        <v>165000</v>
      </c>
      <c r="D94">
        <v>5</v>
      </c>
    </row>
    <row r="95" spans="1:4">
      <c r="A95" t="s">
        <v>480</v>
      </c>
      <c r="B95" t="s">
        <v>481</v>
      </c>
      <c r="C95" s="2">
        <v>46000</v>
      </c>
      <c r="D95">
        <v>8</v>
      </c>
    </row>
    <row r="96" spans="1:4">
      <c r="A96" t="s">
        <v>623</v>
      </c>
      <c r="B96" t="s">
        <v>624</v>
      </c>
      <c r="C96" s="2">
        <v>175000</v>
      </c>
      <c r="D96">
        <v>3</v>
      </c>
    </row>
    <row r="97" spans="1:4">
      <c r="A97" t="s">
        <v>834</v>
      </c>
      <c r="B97" t="s">
        <v>835</v>
      </c>
      <c r="C97" s="2">
        <v>2000000</v>
      </c>
      <c r="D97">
        <v>10</v>
      </c>
    </row>
    <row r="98" spans="1:4">
      <c r="A98" t="s">
        <v>372</v>
      </c>
      <c r="B98" t="s">
        <v>373</v>
      </c>
      <c r="C98" s="2">
        <v>60000</v>
      </c>
      <c r="D98">
        <v>2</v>
      </c>
    </row>
    <row r="99" spans="1:4">
      <c r="A99" t="s">
        <v>766</v>
      </c>
      <c r="B99" t="s">
        <v>767</v>
      </c>
      <c r="C99" s="2">
        <v>100000</v>
      </c>
      <c r="D99">
        <v>1</v>
      </c>
    </row>
    <row r="100" spans="1:4">
      <c r="A100" t="s">
        <v>793</v>
      </c>
      <c r="B100" t="s">
        <v>794</v>
      </c>
      <c r="C100" s="2">
        <v>90000</v>
      </c>
      <c r="D100">
        <v>7</v>
      </c>
    </row>
    <row r="101" spans="1:4">
      <c r="A101" t="s">
        <v>401</v>
      </c>
      <c r="B101" t="s">
        <v>402</v>
      </c>
      <c r="C101" s="2">
        <v>260000</v>
      </c>
      <c r="D101">
        <v>11</v>
      </c>
    </row>
    <row r="102" spans="1:4">
      <c r="A102" t="s">
        <v>795</v>
      </c>
      <c r="B102" t="s">
        <v>796</v>
      </c>
      <c r="C102" s="2">
        <v>670000</v>
      </c>
      <c r="D102">
        <v>13</v>
      </c>
    </row>
    <row r="103" spans="1:4">
      <c r="A103" t="s">
        <v>363</v>
      </c>
      <c r="B103" t="s">
        <v>364</v>
      </c>
      <c r="C103" s="2">
        <v>121000</v>
      </c>
      <c r="D103">
        <v>1</v>
      </c>
    </row>
    <row r="104" spans="1:4">
      <c r="A104" t="s">
        <v>500</v>
      </c>
      <c r="B104" t="s">
        <v>501</v>
      </c>
      <c r="C104" s="2">
        <v>209000</v>
      </c>
      <c r="D104">
        <v>10</v>
      </c>
    </row>
    <row r="105" spans="1:4">
      <c r="A105" t="s">
        <v>666</v>
      </c>
      <c r="B105" t="s">
        <v>667</v>
      </c>
      <c r="C105" s="2">
        <v>40000</v>
      </c>
      <c r="D105">
        <v>2</v>
      </c>
    </row>
    <row r="106" spans="1:4">
      <c r="A106" t="s">
        <v>408</v>
      </c>
      <c r="B106" t="s">
        <v>409</v>
      </c>
      <c r="C106" s="2">
        <v>500000</v>
      </c>
      <c r="D106">
        <v>1</v>
      </c>
    </row>
    <row r="107" spans="1:4">
      <c r="A107" t="s">
        <v>740</v>
      </c>
      <c r="B107" t="s">
        <v>741</v>
      </c>
      <c r="C107" s="2">
        <v>660000</v>
      </c>
      <c r="D107">
        <v>7</v>
      </c>
    </row>
    <row r="108" spans="1:4">
      <c r="A108" t="s">
        <v>420</v>
      </c>
      <c r="B108" t="s">
        <v>96</v>
      </c>
      <c r="C108" s="2">
        <v>260000</v>
      </c>
      <c r="D108">
        <v>23</v>
      </c>
    </row>
    <row r="109" spans="1:4">
      <c r="A109" t="s">
        <v>762</v>
      </c>
      <c r="B109" t="s">
        <v>763</v>
      </c>
      <c r="C109" s="2">
        <v>110000</v>
      </c>
      <c r="D109">
        <v>2</v>
      </c>
    </row>
    <row r="110" spans="1:4">
      <c r="B110" t="s">
        <v>220</v>
      </c>
      <c r="C110" s="2">
        <v>10000</v>
      </c>
      <c r="D110">
        <v>1</v>
      </c>
    </row>
    <row r="111" spans="1:4">
      <c r="A111" t="s">
        <v>745</v>
      </c>
      <c r="B111" t="s">
        <v>746</v>
      </c>
      <c r="C111" s="2">
        <v>45000</v>
      </c>
      <c r="D111">
        <v>4</v>
      </c>
    </row>
    <row r="112" spans="1:4">
      <c r="A112" t="s">
        <v>742</v>
      </c>
      <c r="B112" t="s">
        <v>743</v>
      </c>
      <c r="C112" s="2">
        <v>145000</v>
      </c>
      <c r="D112">
        <v>8</v>
      </c>
    </row>
    <row r="113" spans="1:4">
      <c r="A113" t="s">
        <v>742</v>
      </c>
      <c r="B113" t="s">
        <v>744</v>
      </c>
      <c r="C113" s="2">
        <v>100000</v>
      </c>
      <c r="D113">
        <v>1</v>
      </c>
    </row>
    <row r="114" spans="1:4">
      <c r="B114" t="s">
        <v>221</v>
      </c>
      <c r="C114" s="2">
        <v>10000</v>
      </c>
      <c r="D114">
        <v>1</v>
      </c>
    </row>
    <row r="115" spans="1:4">
      <c r="A115" t="s">
        <v>739</v>
      </c>
      <c r="B115" t="s">
        <v>97</v>
      </c>
      <c r="C115" s="2">
        <v>150000</v>
      </c>
      <c r="D115">
        <v>2</v>
      </c>
    </row>
    <row r="116" spans="1:4">
      <c r="A116" t="s">
        <v>571</v>
      </c>
      <c r="B116" t="s">
        <v>572</v>
      </c>
      <c r="C116" s="2">
        <v>10000</v>
      </c>
      <c r="D116">
        <v>1</v>
      </c>
    </row>
    <row r="117" spans="1:4">
      <c r="A117" t="s">
        <v>573</v>
      </c>
      <c r="B117" t="s">
        <v>574</v>
      </c>
      <c r="C117" s="2">
        <v>10000</v>
      </c>
      <c r="D117">
        <v>1</v>
      </c>
    </row>
    <row r="118" spans="1:4">
      <c r="A118" t="s">
        <v>575</v>
      </c>
      <c r="B118" t="s">
        <v>576</v>
      </c>
      <c r="C118" s="2">
        <v>20000</v>
      </c>
      <c r="D118">
        <v>2</v>
      </c>
    </row>
    <row r="119" spans="1:4">
      <c r="A119" t="s">
        <v>568</v>
      </c>
      <c r="B119" t="s">
        <v>98</v>
      </c>
      <c r="C119" s="2">
        <v>50000</v>
      </c>
      <c r="D119">
        <v>1</v>
      </c>
    </row>
    <row r="120" spans="1:4">
      <c r="B120" t="s">
        <v>99</v>
      </c>
      <c r="C120" s="2">
        <v>20000</v>
      </c>
      <c r="D120">
        <v>1</v>
      </c>
    </row>
    <row r="121" spans="1:4">
      <c r="A121" t="s">
        <v>407</v>
      </c>
      <c r="B121" t="s">
        <v>99</v>
      </c>
      <c r="C121" s="2">
        <v>1450000</v>
      </c>
      <c r="D121">
        <v>17</v>
      </c>
    </row>
    <row r="122" spans="1:4">
      <c r="A122" t="s">
        <v>412</v>
      </c>
      <c r="B122" t="s">
        <v>413</v>
      </c>
      <c r="C122" s="2">
        <v>10000</v>
      </c>
      <c r="D122">
        <v>7</v>
      </c>
    </row>
    <row r="123" spans="1:4">
      <c r="A123" t="s">
        <v>410</v>
      </c>
      <c r="B123" t="s">
        <v>411</v>
      </c>
      <c r="C123" s="2">
        <v>34200</v>
      </c>
      <c r="D123">
        <v>10</v>
      </c>
    </row>
    <row r="124" spans="1:4">
      <c r="B124" t="s">
        <v>222</v>
      </c>
      <c r="C124" s="2">
        <v>10000</v>
      </c>
      <c r="D124">
        <v>1</v>
      </c>
    </row>
    <row r="125" spans="1:4">
      <c r="A125" t="s">
        <v>339</v>
      </c>
      <c r="B125" t="s">
        <v>340</v>
      </c>
      <c r="C125" s="2">
        <v>100000</v>
      </c>
      <c r="D125">
        <v>2</v>
      </c>
    </row>
    <row r="126" spans="1:4">
      <c r="A126" t="s">
        <v>382</v>
      </c>
      <c r="B126" t="s">
        <v>383</v>
      </c>
      <c r="C126" s="2">
        <v>770000</v>
      </c>
      <c r="D126">
        <v>13</v>
      </c>
    </row>
    <row r="127" spans="1:4">
      <c r="A127" t="s">
        <v>350</v>
      </c>
      <c r="B127" t="s">
        <v>100</v>
      </c>
      <c r="C127" s="2">
        <v>4540000</v>
      </c>
      <c r="D127">
        <v>57</v>
      </c>
    </row>
    <row r="128" spans="1:4">
      <c r="A128" t="s">
        <v>353</v>
      </c>
      <c r="B128" t="s">
        <v>354</v>
      </c>
      <c r="C128" s="2">
        <v>2140000</v>
      </c>
      <c r="D128">
        <v>7</v>
      </c>
    </row>
    <row r="129" spans="1:4">
      <c r="A129" s="3">
        <v>2958101</v>
      </c>
      <c r="B129" t="s">
        <v>101</v>
      </c>
      <c r="C129" s="2">
        <v>7821000</v>
      </c>
      <c r="D129">
        <v>188</v>
      </c>
    </row>
    <row r="130" spans="1:4">
      <c r="A130" s="3">
        <v>2958101</v>
      </c>
      <c r="B130" t="s">
        <v>317</v>
      </c>
      <c r="C130" s="2">
        <v>135000</v>
      </c>
      <c r="D130">
        <v>2</v>
      </c>
    </row>
    <row r="131" spans="1:4">
      <c r="B131" t="s">
        <v>223</v>
      </c>
      <c r="C131" s="2">
        <v>10000</v>
      </c>
      <c r="D131">
        <v>1</v>
      </c>
    </row>
    <row r="132" spans="1:4">
      <c r="A132" t="s">
        <v>699</v>
      </c>
      <c r="B132" t="s">
        <v>102</v>
      </c>
      <c r="C132" s="2">
        <v>3860000</v>
      </c>
      <c r="D132">
        <v>53</v>
      </c>
    </row>
    <row r="133" spans="1:4">
      <c r="A133" t="s">
        <v>702</v>
      </c>
      <c r="B133" t="s">
        <v>703</v>
      </c>
      <c r="C133" s="2">
        <v>100000</v>
      </c>
      <c r="D133">
        <v>1</v>
      </c>
    </row>
    <row r="134" spans="1:4">
      <c r="A134" t="s">
        <v>700</v>
      </c>
      <c r="B134" t="s">
        <v>701</v>
      </c>
      <c r="C134" s="2">
        <v>111000</v>
      </c>
      <c r="D134">
        <v>3</v>
      </c>
    </row>
    <row r="135" spans="1:4">
      <c r="A135" t="s">
        <v>785</v>
      </c>
      <c r="B135" t="s">
        <v>103</v>
      </c>
      <c r="C135" s="2">
        <v>2023000</v>
      </c>
      <c r="D135">
        <v>67</v>
      </c>
    </row>
    <row r="136" spans="1:4">
      <c r="A136" t="s">
        <v>423</v>
      </c>
      <c r="B136" t="s">
        <v>424</v>
      </c>
      <c r="C136" s="2">
        <v>95000</v>
      </c>
      <c r="D136">
        <v>11</v>
      </c>
    </row>
    <row r="137" spans="1:4">
      <c r="B137" t="s">
        <v>224</v>
      </c>
      <c r="C137" s="2">
        <v>82000</v>
      </c>
      <c r="D137">
        <v>3</v>
      </c>
    </row>
    <row r="138" spans="1:4">
      <c r="A138" t="s">
        <v>472</v>
      </c>
      <c r="B138" t="s">
        <v>473</v>
      </c>
      <c r="C138" s="2">
        <v>275000</v>
      </c>
      <c r="D138">
        <v>26</v>
      </c>
    </row>
    <row r="139" spans="1:4">
      <c r="A139" t="s">
        <v>786</v>
      </c>
      <c r="B139" t="s">
        <v>473</v>
      </c>
      <c r="C139" s="2">
        <v>10000</v>
      </c>
      <c r="D139">
        <v>1</v>
      </c>
    </row>
    <row r="140" spans="1:4">
      <c r="B140" t="s">
        <v>225</v>
      </c>
      <c r="C140" s="2">
        <v>30000</v>
      </c>
      <c r="D140">
        <v>3</v>
      </c>
    </row>
    <row r="141" spans="1:4">
      <c r="A141" t="s">
        <v>598</v>
      </c>
      <c r="B141" t="s">
        <v>105</v>
      </c>
      <c r="C141" s="2">
        <v>5835000</v>
      </c>
      <c r="D141">
        <v>26</v>
      </c>
    </row>
    <row r="142" spans="1:4">
      <c r="A142" t="s">
        <v>394</v>
      </c>
      <c r="B142" t="s">
        <v>395</v>
      </c>
      <c r="C142" s="2">
        <v>530000</v>
      </c>
      <c r="D142">
        <v>3</v>
      </c>
    </row>
    <row r="143" spans="1:4">
      <c r="A143" t="s">
        <v>327</v>
      </c>
      <c r="B143" t="s">
        <v>328</v>
      </c>
      <c r="C143" s="2">
        <v>10000</v>
      </c>
      <c r="D143">
        <v>1</v>
      </c>
    </row>
    <row r="144" spans="1:4">
      <c r="A144" t="s">
        <v>430</v>
      </c>
      <c r="B144" t="s">
        <v>431</v>
      </c>
      <c r="C144" s="2">
        <v>65000</v>
      </c>
      <c r="D144">
        <v>4</v>
      </c>
    </row>
    <row r="145" spans="1:4">
      <c r="A145" t="s">
        <v>325</v>
      </c>
      <c r="B145" t="s">
        <v>326</v>
      </c>
      <c r="C145" s="2">
        <v>1014000</v>
      </c>
      <c r="D145">
        <v>71</v>
      </c>
    </row>
    <row r="146" spans="1:4">
      <c r="A146" t="s">
        <v>679</v>
      </c>
      <c r="B146" t="s">
        <v>107</v>
      </c>
      <c r="C146" s="2">
        <v>200000</v>
      </c>
      <c r="D146">
        <v>7</v>
      </c>
    </row>
    <row r="147" spans="1:4">
      <c r="A147" t="s">
        <v>547</v>
      </c>
      <c r="B147" t="s">
        <v>548</v>
      </c>
      <c r="C147" s="2">
        <v>30000</v>
      </c>
      <c r="D147">
        <v>1</v>
      </c>
    </row>
    <row r="148" spans="1:4">
      <c r="A148" t="s">
        <v>841</v>
      </c>
      <c r="B148" t="s">
        <v>108</v>
      </c>
      <c r="C148" s="2">
        <v>1420000</v>
      </c>
      <c r="D148">
        <v>16</v>
      </c>
    </row>
    <row r="149" spans="1:4">
      <c r="A149" t="s">
        <v>535</v>
      </c>
      <c r="B149" t="s">
        <v>109</v>
      </c>
      <c r="C149" s="2">
        <v>43000</v>
      </c>
      <c r="D149">
        <v>4</v>
      </c>
    </row>
    <row r="150" spans="1:4">
      <c r="A150" t="s">
        <v>457</v>
      </c>
      <c r="B150" t="s">
        <v>458</v>
      </c>
      <c r="C150" s="2">
        <v>90000</v>
      </c>
      <c r="D150">
        <v>4</v>
      </c>
    </row>
    <row r="151" spans="1:4">
      <c r="A151" t="s">
        <v>848</v>
      </c>
      <c r="B151" t="s">
        <v>849</v>
      </c>
      <c r="C151" s="2">
        <v>330000</v>
      </c>
      <c r="D151">
        <v>9</v>
      </c>
    </row>
    <row r="152" spans="1:4">
      <c r="A152" t="s">
        <v>428</v>
      </c>
      <c r="B152" t="s">
        <v>429</v>
      </c>
      <c r="C152" s="2">
        <v>155000</v>
      </c>
      <c r="D152">
        <v>6</v>
      </c>
    </row>
    <row r="153" spans="1:4">
      <c r="B153" t="s">
        <v>226</v>
      </c>
      <c r="C153" s="2">
        <v>40000</v>
      </c>
      <c r="D153">
        <v>2</v>
      </c>
    </row>
    <row r="154" spans="1:4">
      <c r="A154" t="s">
        <v>416</v>
      </c>
      <c r="B154" t="s">
        <v>417</v>
      </c>
      <c r="C154" s="2">
        <v>10000</v>
      </c>
      <c r="D154">
        <v>1</v>
      </c>
    </row>
    <row r="155" spans="1:4">
      <c r="A155" t="s">
        <v>691</v>
      </c>
      <c r="B155" t="s">
        <v>692</v>
      </c>
      <c r="C155" s="2">
        <v>610000</v>
      </c>
      <c r="D155">
        <v>14</v>
      </c>
    </row>
    <row r="156" spans="1:4">
      <c r="B156" t="s">
        <v>227</v>
      </c>
      <c r="C156" s="2">
        <v>20000</v>
      </c>
      <c r="D156">
        <v>1</v>
      </c>
    </row>
    <row r="157" spans="1:4">
      <c r="A157" t="s">
        <v>874</v>
      </c>
      <c r="B157" s="4" t="s">
        <v>875</v>
      </c>
      <c r="C157" s="2">
        <v>1130000</v>
      </c>
      <c r="D157">
        <v>29</v>
      </c>
    </row>
    <row r="158" spans="1:4">
      <c r="B158" t="s">
        <v>228</v>
      </c>
      <c r="C158" s="2">
        <v>30000</v>
      </c>
      <c r="D158">
        <v>1</v>
      </c>
    </row>
    <row r="159" spans="1:4">
      <c r="B159" t="s">
        <v>229</v>
      </c>
      <c r="C159" s="2">
        <v>20000</v>
      </c>
      <c r="D159">
        <v>1</v>
      </c>
    </row>
    <row r="160" spans="1:4">
      <c r="B160" t="s">
        <v>230</v>
      </c>
      <c r="C160" s="2">
        <v>320000</v>
      </c>
      <c r="D160">
        <v>5</v>
      </c>
    </row>
    <row r="161" spans="1:4">
      <c r="B161" t="s">
        <v>231</v>
      </c>
      <c r="C161" s="2">
        <v>200000</v>
      </c>
      <c r="D161">
        <v>1</v>
      </c>
    </row>
    <row r="162" spans="1:4">
      <c r="B162" t="s">
        <v>232</v>
      </c>
      <c r="C162" s="2">
        <v>50000</v>
      </c>
      <c r="D162">
        <v>1</v>
      </c>
    </row>
    <row r="163" spans="1:4">
      <c r="A163" t="s">
        <v>716</v>
      </c>
      <c r="B163" t="s">
        <v>113</v>
      </c>
      <c r="C163" s="2">
        <v>170000</v>
      </c>
      <c r="D163">
        <v>4</v>
      </c>
    </row>
    <row r="164" spans="1:4">
      <c r="A164" t="s">
        <v>541</v>
      </c>
      <c r="B164" t="s">
        <v>542</v>
      </c>
      <c r="C164" s="2">
        <v>210000</v>
      </c>
      <c r="D164">
        <v>8</v>
      </c>
    </row>
    <row r="165" spans="1:4">
      <c r="A165" t="s">
        <v>601</v>
      </c>
      <c r="B165" t="s">
        <v>602</v>
      </c>
      <c r="C165" s="2">
        <v>16000</v>
      </c>
      <c r="D165">
        <v>3</v>
      </c>
    </row>
    <row r="166" spans="1:4">
      <c r="A166" t="s">
        <v>844</v>
      </c>
      <c r="B166" t="s">
        <v>845</v>
      </c>
      <c r="C166" s="2">
        <v>20000</v>
      </c>
      <c r="D166">
        <v>1</v>
      </c>
    </row>
    <row r="167" spans="1:4">
      <c r="A167" t="s">
        <v>475</v>
      </c>
      <c r="B167" t="s">
        <v>476</v>
      </c>
      <c r="C167" s="2">
        <v>840000</v>
      </c>
      <c r="D167">
        <v>36</v>
      </c>
    </row>
    <row r="168" spans="1:4">
      <c r="A168" t="s">
        <v>418</v>
      </c>
      <c r="B168" t="s">
        <v>114</v>
      </c>
      <c r="C168" s="2">
        <v>110000</v>
      </c>
      <c r="D168">
        <v>11</v>
      </c>
    </row>
    <row r="169" spans="1:4">
      <c r="A169" t="s">
        <v>687</v>
      </c>
      <c r="B169" t="s">
        <v>688</v>
      </c>
      <c r="C169" s="2">
        <v>10000</v>
      </c>
      <c r="D169">
        <v>1</v>
      </c>
    </row>
    <row r="170" spans="1:4">
      <c r="A170" t="s">
        <v>689</v>
      </c>
      <c r="B170" t="s">
        <v>690</v>
      </c>
      <c r="C170" s="2">
        <v>10000</v>
      </c>
      <c r="D170">
        <v>1</v>
      </c>
    </row>
    <row r="171" spans="1:4">
      <c r="A171" t="s">
        <v>463</v>
      </c>
      <c r="B171" s="4" t="s">
        <v>464</v>
      </c>
      <c r="C171" s="2">
        <v>4720000</v>
      </c>
      <c r="D171">
        <v>17</v>
      </c>
    </row>
    <row r="172" spans="1:4">
      <c r="A172" t="s">
        <v>717</v>
      </c>
      <c r="B172" t="s">
        <v>718</v>
      </c>
      <c r="C172" s="2">
        <v>30000</v>
      </c>
      <c r="D172">
        <v>1</v>
      </c>
    </row>
    <row r="173" spans="1:4">
      <c r="A173" t="s">
        <v>846</v>
      </c>
      <c r="B173" t="s">
        <v>847</v>
      </c>
      <c r="C173" s="2">
        <v>20000</v>
      </c>
      <c r="D173">
        <v>1</v>
      </c>
    </row>
    <row r="174" spans="1:4">
      <c r="A174" t="s">
        <v>322</v>
      </c>
      <c r="B174" t="s">
        <v>116</v>
      </c>
      <c r="C174" s="2">
        <v>14960000</v>
      </c>
      <c r="D174">
        <v>81</v>
      </c>
    </row>
    <row r="175" spans="1:4">
      <c r="B175" t="s">
        <v>233</v>
      </c>
      <c r="C175" s="2">
        <v>50000</v>
      </c>
      <c r="D175">
        <v>1</v>
      </c>
    </row>
    <row r="176" spans="1:4">
      <c r="A176" t="s">
        <v>425</v>
      </c>
      <c r="B176" t="s">
        <v>117</v>
      </c>
      <c r="C176" s="2">
        <v>3140000</v>
      </c>
      <c r="D176">
        <v>33</v>
      </c>
    </row>
    <row r="177" spans="1:9">
      <c r="A177" t="s">
        <v>415</v>
      </c>
      <c r="B177" t="s">
        <v>118</v>
      </c>
      <c r="C177" s="2">
        <v>280000</v>
      </c>
      <c r="D177">
        <v>7</v>
      </c>
    </row>
    <row r="178" spans="1:9">
      <c r="B178" t="s">
        <v>234</v>
      </c>
      <c r="C178" s="2">
        <v>20000</v>
      </c>
      <c r="D178">
        <v>2</v>
      </c>
    </row>
    <row r="179" spans="1:9">
      <c r="B179" t="s">
        <v>235</v>
      </c>
      <c r="C179" s="2">
        <v>10000</v>
      </c>
      <c r="D179">
        <v>1</v>
      </c>
    </row>
    <row r="180" spans="1:9">
      <c r="A180" t="s">
        <v>582</v>
      </c>
      <c r="B180" t="s">
        <v>583</v>
      </c>
      <c r="C180" s="2">
        <v>170000</v>
      </c>
      <c r="D180">
        <v>13</v>
      </c>
    </row>
    <row r="181" spans="1:9">
      <c r="A181" t="s">
        <v>584</v>
      </c>
      <c r="B181" t="s">
        <v>585</v>
      </c>
      <c r="C181" s="2">
        <v>187000</v>
      </c>
      <c r="D181">
        <v>15</v>
      </c>
    </row>
    <row r="182" spans="1:9">
      <c r="A182" t="s">
        <v>579</v>
      </c>
      <c r="B182" t="s">
        <v>119</v>
      </c>
      <c r="C182" s="2">
        <v>2542000</v>
      </c>
      <c r="D182">
        <v>83</v>
      </c>
    </row>
    <row r="183" spans="1:9">
      <c r="A183" t="s">
        <v>329</v>
      </c>
      <c r="B183" t="s">
        <v>330</v>
      </c>
      <c r="C183" s="2">
        <v>1230000</v>
      </c>
      <c r="D183">
        <v>38</v>
      </c>
    </row>
    <row r="184" spans="1:9">
      <c r="A184" t="s">
        <v>332</v>
      </c>
      <c r="B184" t="s">
        <v>333</v>
      </c>
      <c r="C184" s="2">
        <v>10000</v>
      </c>
      <c r="D184">
        <v>1</v>
      </c>
    </row>
    <row r="185" spans="1:9">
      <c r="A185" t="s">
        <v>393</v>
      </c>
      <c r="B185" t="s">
        <v>120</v>
      </c>
      <c r="C185" s="2">
        <v>3290000</v>
      </c>
      <c r="D185">
        <v>25</v>
      </c>
      <c r="I185" s="2">
        <f>C185+C142</f>
        <v>3820000</v>
      </c>
    </row>
    <row r="186" spans="1:9">
      <c r="A186" t="s">
        <v>398</v>
      </c>
      <c r="B186" t="s">
        <v>399</v>
      </c>
      <c r="C186" s="2">
        <v>10000</v>
      </c>
      <c r="D186">
        <v>1</v>
      </c>
    </row>
    <row r="187" spans="1:9">
      <c r="A187" t="s">
        <v>396</v>
      </c>
      <c r="B187" t="s">
        <v>397</v>
      </c>
      <c r="C187" s="2">
        <v>200000</v>
      </c>
      <c r="D187">
        <v>5</v>
      </c>
    </row>
    <row r="188" spans="1:9">
      <c r="A188" t="s">
        <v>786</v>
      </c>
      <c r="B188" t="s">
        <v>121</v>
      </c>
      <c r="C188" s="2">
        <v>770000</v>
      </c>
      <c r="D188">
        <v>13</v>
      </c>
    </row>
    <row r="189" spans="1:9">
      <c r="B189" t="s">
        <v>236</v>
      </c>
      <c r="C189" s="2">
        <v>10000</v>
      </c>
      <c r="D189">
        <v>1</v>
      </c>
    </row>
    <row r="190" spans="1:9">
      <c r="B190" t="s">
        <v>237</v>
      </c>
      <c r="C190" s="2">
        <v>10000</v>
      </c>
      <c r="D190">
        <v>1</v>
      </c>
    </row>
    <row r="191" spans="1:9">
      <c r="B191" t="s">
        <v>238</v>
      </c>
      <c r="C191" s="2">
        <v>20000</v>
      </c>
      <c r="D191">
        <v>1</v>
      </c>
    </row>
    <row r="192" spans="1:9">
      <c r="A192" t="s">
        <v>854</v>
      </c>
      <c r="B192" t="s">
        <v>122</v>
      </c>
      <c r="C192" s="2">
        <v>1920000</v>
      </c>
      <c r="D192">
        <v>26</v>
      </c>
    </row>
    <row r="193" spans="1:4">
      <c r="B193" t="s">
        <v>239</v>
      </c>
      <c r="C193" s="2">
        <v>20000</v>
      </c>
      <c r="D193">
        <v>1</v>
      </c>
    </row>
    <row r="194" spans="1:4">
      <c r="B194" t="s">
        <v>240</v>
      </c>
      <c r="C194" s="2">
        <v>70000</v>
      </c>
      <c r="D194">
        <v>1</v>
      </c>
    </row>
    <row r="195" spans="1:4">
      <c r="A195" t="s">
        <v>536</v>
      </c>
      <c r="B195" t="s">
        <v>537</v>
      </c>
      <c r="C195" s="2">
        <v>50000</v>
      </c>
      <c r="D195">
        <v>1</v>
      </c>
    </row>
    <row r="196" spans="1:4">
      <c r="A196" t="s">
        <v>859</v>
      </c>
      <c r="B196" s="4" t="s">
        <v>860</v>
      </c>
      <c r="C196" s="2">
        <v>2310000</v>
      </c>
      <c r="D196">
        <v>24</v>
      </c>
    </row>
    <row r="197" spans="1:4">
      <c r="A197" t="s">
        <v>768</v>
      </c>
      <c r="B197" t="s">
        <v>769</v>
      </c>
      <c r="C197" s="2">
        <v>30000</v>
      </c>
      <c r="D197">
        <v>1</v>
      </c>
    </row>
    <row r="198" spans="1:4">
      <c r="A198" t="s">
        <v>524</v>
      </c>
      <c r="B198" t="s">
        <v>123</v>
      </c>
      <c r="C198" s="2">
        <v>2410000</v>
      </c>
      <c r="D198">
        <v>16</v>
      </c>
    </row>
    <row r="199" spans="1:4">
      <c r="A199" t="s">
        <v>577</v>
      </c>
      <c r="B199" t="s">
        <v>578</v>
      </c>
      <c r="C199" s="2">
        <v>190000</v>
      </c>
      <c r="D199">
        <v>6</v>
      </c>
    </row>
    <row r="200" spans="1:4">
      <c r="A200" t="s">
        <v>453</v>
      </c>
      <c r="B200" t="s">
        <v>124</v>
      </c>
      <c r="C200" s="2">
        <v>450000</v>
      </c>
      <c r="D200">
        <v>4</v>
      </c>
    </row>
    <row r="201" spans="1:4">
      <c r="A201" t="s">
        <v>755</v>
      </c>
      <c r="B201" t="s">
        <v>756</v>
      </c>
      <c r="C201" s="2">
        <v>2000</v>
      </c>
      <c r="D201">
        <v>2</v>
      </c>
    </row>
    <row r="202" spans="1:4">
      <c r="A202" t="s">
        <v>754</v>
      </c>
      <c r="B202" t="s">
        <v>125</v>
      </c>
      <c r="C202" s="2">
        <v>20000</v>
      </c>
      <c r="D202">
        <v>1</v>
      </c>
    </row>
    <row r="203" spans="1:4">
      <c r="A203" t="s">
        <v>507</v>
      </c>
      <c r="B203" t="s">
        <v>508</v>
      </c>
      <c r="C203" s="2">
        <v>330000</v>
      </c>
      <c r="D203">
        <v>11</v>
      </c>
    </row>
    <row r="204" spans="1:4">
      <c r="A204" t="s">
        <v>504</v>
      </c>
      <c r="B204" t="s">
        <v>126</v>
      </c>
      <c r="C204" s="2">
        <v>6330000</v>
      </c>
      <c r="D204">
        <v>30</v>
      </c>
    </row>
    <row r="205" spans="1:4">
      <c r="A205" t="s">
        <v>511</v>
      </c>
      <c r="B205" t="s">
        <v>512</v>
      </c>
      <c r="C205" s="2">
        <v>130000</v>
      </c>
      <c r="D205">
        <v>7</v>
      </c>
    </row>
    <row r="206" spans="1:4">
      <c r="A206" t="s">
        <v>513</v>
      </c>
      <c r="B206" t="s">
        <v>514</v>
      </c>
      <c r="C206" s="2">
        <v>40000</v>
      </c>
      <c r="D206">
        <v>4</v>
      </c>
    </row>
    <row r="207" spans="1:4">
      <c r="A207" t="s">
        <v>509</v>
      </c>
      <c r="B207" t="s">
        <v>510</v>
      </c>
      <c r="C207" s="2">
        <v>423000</v>
      </c>
      <c r="D207">
        <v>13</v>
      </c>
    </row>
    <row r="208" spans="1:4">
      <c r="A208" t="s">
        <v>757</v>
      </c>
      <c r="B208" t="s">
        <v>758</v>
      </c>
      <c r="C208" s="2">
        <v>330000</v>
      </c>
      <c r="D208">
        <v>21</v>
      </c>
    </row>
    <row r="209" spans="1:9">
      <c r="B209" t="s">
        <v>241</v>
      </c>
      <c r="C209" s="2">
        <v>10000</v>
      </c>
      <c r="D209">
        <v>1</v>
      </c>
    </row>
    <row r="210" spans="1:9">
      <c r="A210" t="s">
        <v>414</v>
      </c>
      <c r="B210" t="s">
        <v>127</v>
      </c>
      <c r="C210" s="2">
        <v>6110000</v>
      </c>
      <c r="D210">
        <v>19</v>
      </c>
    </row>
    <row r="211" spans="1:9">
      <c r="B211" t="s">
        <v>242</v>
      </c>
      <c r="C211" s="2">
        <v>80000</v>
      </c>
      <c r="D211">
        <v>2</v>
      </c>
    </row>
    <row r="212" spans="1:9">
      <c r="A212" t="s">
        <v>538</v>
      </c>
      <c r="B212" t="s">
        <v>128</v>
      </c>
      <c r="C212" s="2">
        <v>30000</v>
      </c>
      <c r="D212">
        <v>1</v>
      </c>
    </row>
    <row r="213" spans="1:9">
      <c r="B213" t="s">
        <v>243</v>
      </c>
      <c r="C213" s="2">
        <v>50000</v>
      </c>
      <c r="D213">
        <v>1</v>
      </c>
    </row>
    <row r="214" spans="1:9">
      <c r="A214" t="s">
        <v>516</v>
      </c>
      <c r="B214" t="s">
        <v>517</v>
      </c>
      <c r="C214" s="2">
        <v>3340000</v>
      </c>
      <c r="D214">
        <v>14</v>
      </c>
    </row>
    <row r="215" spans="1:9">
      <c r="A215" t="s">
        <v>591</v>
      </c>
      <c r="B215" t="s">
        <v>517</v>
      </c>
      <c r="C215" s="2">
        <v>10000</v>
      </c>
      <c r="D215">
        <v>1</v>
      </c>
    </row>
    <row r="216" spans="1:9">
      <c r="B216" t="s">
        <v>244</v>
      </c>
      <c r="C216" s="2">
        <v>9000</v>
      </c>
      <c r="D216">
        <v>2</v>
      </c>
    </row>
    <row r="217" spans="1:9">
      <c r="B217" t="s">
        <v>245</v>
      </c>
      <c r="C217" s="2">
        <v>10000</v>
      </c>
      <c r="D217">
        <v>1</v>
      </c>
    </row>
    <row r="218" spans="1:9">
      <c r="A218" t="s">
        <v>643</v>
      </c>
      <c r="B218" t="s">
        <v>129</v>
      </c>
      <c r="C218" s="2">
        <v>60000</v>
      </c>
      <c r="D218">
        <v>2</v>
      </c>
    </row>
    <row r="219" spans="1:9">
      <c r="A219" t="s">
        <v>659</v>
      </c>
      <c r="B219" t="s">
        <v>660</v>
      </c>
      <c r="C219" s="2">
        <v>55000</v>
      </c>
      <c r="D219">
        <v>3</v>
      </c>
    </row>
    <row r="220" spans="1:9">
      <c r="A220" t="s">
        <v>661</v>
      </c>
      <c r="B220" s="4" t="s">
        <v>130</v>
      </c>
      <c r="C220" s="2">
        <v>260000</v>
      </c>
      <c r="D220">
        <v>7</v>
      </c>
      <c r="I220" s="2">
        <f>C220+C221+C222+C331</f>
        <v>14650000</v>
      </c>
    </row>
    <row r="221" spans="1:9">
      <c r="A221" t="s">
        <v>711</v>
      </c>
      <c r="B221" s="4" t="s">
        <v>712</v>
      </c>
      <c r="C221" s="2">
        <v>14190000</v>
      </c>
      <c r="D221">
        <v>74</v>
      </c>
    </row>
    <row r="222" spans="1:9">
      <c r="A222" t="s">
        <v>711</v>
      </c>
      <c r="B222" s="4" t="s">
        <v>713</v>
      </c>
      <c r="C222" s="2">
        <v>100000</v>
      </c>
      <c r="D222">
        <v>1</v>
      </c>
    </row>
    <row r="223" spans="1:9">
      <c r="A223" t="s">
        <v>809</v>
      </c>
      <c r="B223" t="s">
        <v>132</v>
      </c>
      <c r="C223" s="2">
        <v>2225000</v>
      </c>
      <c r="D223">
        <v>60</v>
      </c>
    </row>
    <row r="224" spans="1:9">
      <c r="A224" t="s">
        <v>644</v>
      </c>
      <c r="B224" t="s">
        <v>645</v>
      </c>
      <c r="C224" s="2">
        <v>280000</v>
      </c>
      <c r="D224">
        <v>7</v>
      </c>
    </row>
    <row r="225" spans="1:9">
      <c r="B225" t="s">
        <v>246</v>
      </c>
      <c r="C225" s="2">
        <v>50000</v>
      </c>
      <c r="D225">
        <v>1</v>
      </c>
    </row>
    <row r="226" spans="1:9">
      <c r="B226" t="s">
        <v>247</v>
      </c>
      <c r="C226" s="2">
        <v>10000</v>
      </c>
      <c r="D226">
        <v>1</v>
      </c>
    </row>
    <row r="227" spans="1:9">
      <c r="A227" t="s">
        <v>825</v>
      </c>
      <c r="B227" t="s">
        <v>826</v>
      </c>
      <c r="C227" s="2">
        <v>1342000</v>
      </c>
      <c r="D227">
        <v>29</v>
      </c>
    </row>
    <row r="228" spans="1:9">
      <c r="B228" t="s">
        <v>248</v>
      </c>
      <c r="C228" s="2">
        <v>50000</v>
      </c>
      <c r="D228">
        <v>1</v>
      </c>
    </row>
    <row r="229" spans="1:9">
      <c r="B229" t="s">
        <v>249</v>
      </c>
      <c r="C229" s="2">
        <v>10000</v>
      </c>
      <c r="D229">
        <v>1</v>
      </c>
    </row>
    <row r="230" spans="1:9">
      <c r="A230" t="s">
        <v>778</v>
      </c>
      <c r="B230" t="s">
        <v>779</v>
      </c>
      <c r="C230" s="2">
        <v>340000</v>
      </c>
      <c r="D230">
        <v>8</v>
      </c>
    </row>
    <row r="231" spans="1:9">
      <c r="A231" t="s">
        <v>657</v>
      </c>
      <c r="B231" t="s">
        <v>658</v>
      </c>
      <c r="C231" s="2">
        <v>1410000</v>
      </c>
      <c r="D231">
        <v>21</v>
      </c>
    </row>
    <row r="232" spans="1:9">
      <c r="B232" t="s">
        <v>250</v>
      </c>
      <c r="C232" s="2">
        <v>10000</v>
      </c>
      <c r="D232">
        <v>1</v>
      </c>
    </row>
    <row r="233" spans="1:9">
      <c r="A233" t="s">
        <v>498</v>
      </c>
      <c r="B233" t="s">
        <v>499</v>
      </c>
      <c r="C233" s="2">
        <v>260000</v>
      </c>
      <c r="D233">
        <v>14</v>
      </c>
    </row>
    <row r="234" spans="1:9">
      <c r="B234" t="s">
        <v>251</v>
      </c>
      <c r="C234" s="2">
        <v>50000</v>
      </c>
      <c r="D234">
        <v>1</v>
      </c>
    </row>
    <row r="235" spans="1:9">
      <c r="A235" t="s">
        <v>432</v>
      </c>
      <c r="B235" t="s">
        <v>133</v>
      </c>
      <c r="C235" s="2">
        <v>8255000</v>
      </c>
      <c r="D235">
        <v>54</v>
      </c>
    </row>
    <row r="236" spans="1:9">
      <c r="A236" t="s">
        <v>822</v>
      </c>
      <c r="B236" t="s">
        <v>823</v>
      </c>
      <c r="C236" s="2">
        <v>120000</v>
      </c>
      <c r="D236">
        <v>2</v>
      </c>
    </row>
    <row r="237" spans="1:9">
      <c r="A237" t="s">
        <v>435</v>
      </c>
      <c r="B237" t="s">
        <v>436</v>
      </c>
      <c r="C237" s="2">
        <v>649000</v>
      </c>
      <c r="D237">
        <v>19</v>
      </c>
      <c r="I237" s="2">
        <f>C237+C239+C305</f>
        <v>1849000</v>
      </c>
    </row>
    <row r="238" spans="1:9">
      <c r="A238" t="s">
        <v>821</v>
      </c>
      <c r="B238" t="s">
        <v>134</v>
      </c>
      <c r="C238" s="2">
        <v>8275000</v>
      </c>
      <c r="D238">
        <v>35</v>
      </c>
    </row>
    <row r="239" spans="1:9">
      <c r="A239" t="s">
        <v>437</v>
      </c>
      <c r="B239" t="s">
        <v>438</v>
      </c>
      <c r="C239" s="2">
        <v>20000</v>
      </c>
      <c r="D239">
        <v>2</v>
      </c>
    </row>
    <row r="240" spans="1:9">
      <c r="A240" t="s">
        <v>650</v>
      </c>
      <c r="B240" t="s">
        <v>651</v>
      </c>
      <c r="C240" s="2">
        <v>10000</v>
      </c>
      <c r="D240">
        <v>1</v>
      </c>
    </row>
    <row r="241" spans="1:9">
      <c r="B241" t="s">
        <v>252</v>
      </c>
      <c r="C241" s="2">
        <v>50000</v>
      </c>
      <c r="D241">
        <v>1</v>
      </c>
    </row>
    <row r="242" spans="1:9">
      <c r="A242" t="s">
        <v>673</v>
      </c>
      <c r="B242" t="s">
        <v>674</v>
      </c>
      <c r="C242" s="2">
        <v>400000</v>
      </c>
      <c r="D242">
        <v>13</v>
      </c>
    </row>
    <row r="243" spans="1:9">
      <c r="A243" t="s">
        <v>522</v>
      </c>
      <c r="B243" t="s">
        <v>523</v>
      </c>
      <c r="C243" s="2">
        <v>70000</v>
      </c>
      <c r="D243">
        <v>5</v>
      </c>
    </row>
    <row r="244" spans="1:9">
      <c r="A244" t="s">
        <v>828</v>
      </c>
      <c r="B244" t="s">
        <v>829</v>
      </c>
      <c r="C244" s="2">
        <v>20000</v>
      </c>
      <c r="D244">
        <v>4</v>
      </c>
    </row>
    <row r="245" spans="1:9">
      <c r="A245" t="s">
        <v>827</v>
      </c>
      <c r="B245" t="s">
        <v>136</v>
      </c>
      <c r="C245" s="2">
        <v>15000</v>
      </c>
      <c r="D245">
        <v>3</v>
      </c>
    </row>
    <row r="246" spans="1:9">
      <c r="A246" t="s">
        <v>776</v>
      </c>
      <c r="B246" t="s">
        <v>777</v>
      </c>
      <c r="C246" s="2">
        <v>3330000</v>
      </c>
      <c r="D246">
        <v>60</v>
      </c>
    </row>
    <row r="247" spans="1:9">
      <c r="B247" s="4" t="s">
        <v>253</v>
      </c>
      <c r="C247" s="2">
        <v>380000</v>
      </c>
      <c r="D247">
        <v>11</v>
      </c>
      <c r="I247" s="2">
        <f>C247+C248</f>
        <v>520000</v>
      </c>
    </row>
    <row r="248" spans="1:9">
      <c r="B248" s="4" t="s">
        <v>254</v>
      </c>
      <c r="C248" s="2">
        <v>140000</v>
      </c>
      <c r="D248">
        <v>4</v>
      </c>
    </row>
    <row r="249" spans="1:9">
      <c r="A249" t="s">
        <v>558</v>
      </c>
      <c r="B249" t="s">
        <v>559</v>
      </c>
      <c r="C249" s="2">
        <v>330000</v>
      </c>
      <c r="D249">
        <v>15</v>
      </c>
    </row>
    <row r="250" spans="1:9">
      <c r="A250" t="s">
        <v>824</v>
      </c>
      <c r="B250" t="s">
        <v>137</v>
      </c>
      <c r="C250" s="2">
        <v>10000</v>
      </c>
      <c r="D250">
        <v>1</v>
      </c>
      <c r="I250" s="2">
        <f>C250+C227</f>
        <v>1352000</v>
      </c>
    </row>
    <row r="251" spans="1:9">
      <c r="B251" t="s">
        <v>255</v>
      </c>
      <c r="C251" s="2">
        <v>20000</v>
      </c>
      <c r="D251">
        <v>1</v>
      </c>
    </row>
    <row r="252" spans="1:9">
      <c r="A252" t="s">
        <v>341</v>
      </c>
      <c r="B252" t="s">
        <v>342</v>
      </c>
      <c r="C252" s="2">
        <v>100000</v>
      </c>
      <c r="D252">
        <v>2</v>
      </c>
    </row>
    <row r="253" spans="1:9">
      <c r="A253" t="s">
        <v>467</v>
      </c>
      <c r="B253" t="s">
        <v>468</v>
      </c>
      <c r="C253" s="2">
        <v>480000</v>
      </c>
      <c r="D253">
        <v>10</v>
      </c>
    </row>
    <row r="254" spans="1:9">
      <c r="A254" t="s">
        <v>346</v>
      </c>
      <c r="B254" t="s">
        <v>347</v>
      </c>
      <c r="C254" s="2">
        <v>30000</v>
      </c>
      <c r="D254">
        <v>1</v>
      </c>
    </row>
    <row r="255" spans="1:9">
      <c r="B255" t="s">
        <v>256</v>
      </c>
      <c r="C255" s="2">
        <v>740000</v>
      </c>
      <c r="D255">
        <v>5</v>
      </c>
    </row>
    <row r="256" spans="1:9">
      <c r="A256" t="s">
        <v>774</v>
      </c>
      <c r="B256" t="s">
        <v>256</v>
      </c>
      <c r="C256" s="2">
        <v>70000</v>
      </c>
      <c r="D256">
        <v>1</v>
      </c>
    </row>
    <row r="257" spans="1:9">
      <c r="A257" t="s">
        <v>443</v>
      </c>
      <c r="B257" t="s">
        <v>138</v>
      </c>
      <c r="C257" s="2">
        <v>100000</v>
      </c>
      <c r="D257">
        <v>2</v>
      </c>
    </row>
    <row r="258" spans="1:9">
      <c r="A258" t="s">
        <v>552</v>
      </c>
      <c r="B258" t="s">
        <v>553</v>
      </c>
      <c r="C258" s="2">
        <v>510000</v>
      </c>
      <c r="D258">
        <v>16</v>
      </c>
    </row>
    <row r="259" spans="1:9">
      <c r="A259" t="s">
        <v>616</v>
      </c>
      <c r="B259" t="s">
        <v>617</v>
      </c>
      <c r="C259" s="2">
        <v>2000</v>
      </c>
      <c r="D259">
        <v>2</v>
      </c>
    </row>
    <row r="260" spans="1:9">
      <c r="A260" t="s">
        <v>693</v>
      </c>
      <c r="B260" t="s">
        <v>694</v>
      </c>
      <c r="C260" s="2">
        <v>10000</v>
      </c>
      <c r="D260">
        <v>1</v>
      </c>
    </row>
    <row r="261" spans="1:9">
      <c r="A261" t="s">
        <v>603</v>
      </c>
      <c r="B261" t="s">
        <v>604</v>
      </c>
      <c r="C261" s="2">
        <v>10000</v>
      </c>
      <c r="D261">
        <v>1</v>
      </c>
    </row>
    <row r="262" spans="1:9">
      <c r="B262" t="s">
        <v>257</v>
      </c>
      <c r="C262" s="2">
        <v>20000</v>
      </c>
      <c r="D262">
        <v>2</v>
      </c>
    </row>
    <row r="263" spans="1:9">
      <c r="B263" t="s">
        <v>258</v>
      </c>
      <c r="C263" s="2">
        <v>80000</v>
      </c>
      <c r="D263">
        <v>5</v>
      </c>
    </row>
    <row r="264" spans="1:9">
      <c r="A264" t="s">
        <v>615</v>
      </c>
      <c r="B264" t="s">
        <v>141</v>
      </c>
      <c r="C264" s="2">
        <v>1820000</v>
      </c>
      <c r="D264">
        <v>55</v>
      </c>
    </row>
    <row r="265" spans="1:9">
      <c r="A265" t="s">
        <v>695</v>
      </c>
      <c r="B265" t="s">
        <v>696</v>
      </c>
      <c r="C265" s="2">
        <v>10000</v>
      </c>
      <c r="D265">
        <v>1</v>
      </c>
    </row>
    <row r="266" spans="1:9">
      <c r="A266" t="s">
        <v>426</v>
      </c>
      <c r="B266" t="s">
        <v>427</v>
      </c>
      <c r="C266" s="2">
        <v>170000</v>
      </c>
      <c r="D266">
        <v>3</v>
      </c>
    </row>
    <row r="267" spans="1:9">
      <c r="B267" t="s">
        <v>259</v>
      </c>
      <c r="C267" s="2">
        <v>60000</v>
      </c>
      <c r="D267">
        <v>2</v>
      </c>
      <c r="I267" s="2">
        <f>C267+C268+C269</f>
        <v>80000</v>
      </c>
    </row>
    <row r="268" spans="1:9">
      <c r="A268" t="s">
        <v>607</v>
      </c>
      <c r="B268" t="s">
        <v>259</v>
      </c>
      <c r="C268" s="2">
        <v>10000</v>
      </c>
      <c r="D268">
        <v>1</v>
      </c>
    </row>
    <row r="269" spans="1:9">
      <c r="B269" t="s">
        <v>260</v>
      </c>
      <c r="C269" s="2">
        <v>10000</v>
      </c>
      <c r="D269">
        <v>1</v>
      </c>
    </row>
    <row r="270" spans="1:9">
      <c r="A270" t="s">
        <v>607</v>
      </c>
      <c r="B270" t="s">
        <v>608</v>
      </c>
      <c r="C270" s="2">
        <v>10000</v>
      </c>
      <c r="D270">
        <v>1</v>
      </c>
    </row>
    <row r="271" spans="1:9">
      <c r="A271" t="s">
        <v>343</v>
      </c>
      <c r="B271" t="s">
        <v>344</v>
      </c>
      <c r="C271" s="2">
        <v>50000</v>
      </c>
      <c r="D271">
        <v>1</v>
      </c>
    </row>
    <row r="272" spans="1:9">
      <c r="A272" t="s">
        <v>751</v>
      </c>
      <c r="B272" s="14" t="s">
        <v>144</v>
      </c>
      <c r="C272" s="2">
        <v>2541000</v>
      </c>
      <c r="D272">
        <v>65</v>
      </c>
    </row>
    <row r="273" spans="1:4">
      <c r="B273" t="s">
        <v>261</v>
      </c>
      <c r="C273" s="2">
        <v>30000</v>
      </c>
      <c r="D273">
        <v>1</v>
      </c>
    </row>
    <row r="274" spans="1:4">
      <c r="B274" t="s">
        <v>262</v>
      </c>
      <c r="C274" s="2">
        <v>1474000</v>
      </c>
      <c r="D274">
        <v>32</v>
      </c>
    </row>
    <row r="275" spans="1:4">
      <c r="A275" t="s">
        <v>520</v>
      </c>
      <c r="B275" t="s">
        <v>521</v>
      </c>
      <c r="C275" s="2">
        <v>309000</v>
      </c>
      <c r="D275">
        <v>15</v>
      </c>
    </row>
    <row r="276" spans="1:4">
      <c r="A276" t="s">
        <v>648</v>
      </c>
      <c r="B276" t="s">
        <v>649</v>
      </c>
      <c r="C276" s="2">
        <v>1000</v>
      </c>
      <c r="D276">
        <v>1</v>
      </c>
    </row>
    <row r="277" spans="1:4">
      <c r="A277" t="s">
        <v>459</v>
      </c>
      <c r="B277" t="s">
        <v>460</v>
      </c>
      <c r="C277" s="2">
        <v>10000</v>
      </c>
      <c r="D277">
        <v>1</v>
      </c>
    </row>
    <row r="278" spans="1:4">
      <c r="A278" t="s">
        <v>705</v>
      </c>
      <c r="B278" t="s">
        <v>706</v>
      </c>
      <c r="C278" s="2">
        <v>730000</v>
      </c>
      <c r="D278">
        <v>11</v>
      </c>
    </row>
    <row r="279" spans="1:4">
      <c r="A279" t="s">
        <v>627</v>
      </c>
      <c r="B279" t="s">
        <v>628</v>
      </c>
      <c r="C279" s="2">
        <v>1000</v>
      </c>
      <c r="D279">
        <v>1</v>
      </c>
    </row>
    <row r="280" spans="1:4">
      <c r="A280" t="s">
        <v>752</v>
      </c>
      <c r="B280" t="s">
        <v>753</v>
      </c>
      <c r="C280" s="2">
        <v>50000</v>
      </c>
      <c r="D280">
        <v>1</v>
      </c>
    </row>
    <row r="281" spans="1:4">
      <c r="A281" t="s">
        <v>338</v>
      </c>
      <c r="B281" s="4" t="s">
        <v>145</v>
      </c>
      <c r="C281" s="13">
        <v>1200000</v>
      </c>
      <c r="D281">
        <v>21</v>
      </c>
    </row>
    <row r="282" spans="1:4">
      <c r="A282" t="s">
        <v>356</v>
      </c>
      <c r="B282" t="s">
        <v>357</v>
      </c>
      <c r="C282" s="2">
        <v>30000</v>
      </c>
      <c r="D282">
        <v>4</v>
      </c>
    </row>
    <row r="283" spans="1:4">
      <c r="B283" t="s">
        <v>263</v>
      </c>
      <c r="C283" s="2">
        <v>100000</v>
      </c>
      <c r="D283">
        <v>1</v>
      </c>
    </row>
    <row r="284" spans="1:4">
      <c r="A284" t="s">
        <v>469</v>
      </c>
      <c r="B284" t="s">
        <v>470</v>
      </c>
      <c r="C284" s="2">
        <v>280000</v>
      </c>
      <c r="D284">
        <v>8</v>
      </c>
    </row>
    <row r="285" spans="1:4">
      <c r="A285" t="s">
        <v>605</v>
      </c>
      <c r="B285" t="s">
        <v>606</v>
      </c>
      <c r="C285" s="2">
        <v>10000</v>
      </c>
      <c r="D285">
        <v>1</v>
      </c>
    </row>
    <row r="286" spans="1:4">
      <c r="A286" t="s">
        <v>626</v>
      </c>
      <c r="B286" t="s">
        <v>320</v>
      </c>
      <c r="C286" s="2">
        <v>1001000</v>
      </c>
      <c r="D286">
        <v>37</v>
      </c>
    </row>
    <row r="287" spans="1:4">
      <c r="A287" t="s">
        <v>646</v>
      </c>
      <c r="B287" t="s">
        <v>647</v>
      </c>
      <c r="C287" s="2">
        <v>630000</v>
      </c>
      <c r="D287">
        <v>12</v>
      </c>
    </row>
    <row r="288" spans="1:4">
      <c r="A288" t="s">
        <v>787</v>
      </c>
      <c r="B288" t="s">
        <v>788</v>
      </c>
      <c r="C288" s="2">
        <v>50000</v>
      </c>
      <c r="D288">
        <v>1</v>
      </c>
    </row>
    <row r="289" spans="1:9">
      <c r="B289" t="s">
        <v>264</v>
      </c>
      <c r="C289" s="2">
        <v>10000</v>
      </c>
      <c r="D289">
        <v>1</v>
      </c>
    </row>
    <row r="290" spans="1:9">
      <c r="B290" t="s">
        <v>265</v>
      </c>
      <c r="C290" s="2">
        <v>10000</v>
      </c>
      <c r="D290">
        <v>1</v>
      </c>
    </row>
    <row r="291" spans="1:9">
      <c r="B291" s="4" t="s">
        <v>266</v>
      </c>
      <c r="C291" s="2">
        <v>50000</v>
      </c>
      <c r="D291">
        <v>1</v>
      </c>
      <c r="I291" s="2">
        <f>C291+C292+C293+C294+C295</f>
        <v>505000</v>
      </c>
    </row>
    <row r="292" spans="1:9">
      <c r="B292" s="4" t="s">
        <v>267</v>
      </c>
      <c r="C292" s="2">
        <v>180000</v>
      </c>
      <c r="D292">
        <v>9</v>
      </c>
    </row>
    <row r="293" spans="1:9">
      <c r="B293" s="4" t="s">
        <v>268</v>
      </c>
      <c r="C293" s="2">
        <v>225000</v>
      </c>
      <c r="D293">
        <v>6</v>
      </c>
    </row>
    <row r="294" spans="1:9">
      <c r="A294" t="s">
        <v>861</v>
      </c>
      <c r="B294" s="4" t="s">
        <v>268</v>
      </c>
      <c r="C294" s="2">
        <v>40000</v>
      </c>
      <c r="D294">
        <v>2</v>
      </c>
    </row>
    <row r="295" spans="1:9">
      <c r="B295" s="4" t="s">
        <v>269</v>
      </c>
      <c r="C295" s="2">
        <v>10000</v>
      </c>
      <c r="D295">
        <v>1</v>
      </c>
    </row>
    <row r="296" spans="1:9">
      <c r="A296" t="s">
        <v>461</v>
      </c>
      <c r="B296" t="s">
        <v>462</v>
      </c>
      <c r="C296" s="2">
        <v>10000</v>
      </c>
      <c r="D296">
        <v>1</v>
      </c>
    </row>
    <row r="297" spans="1:9">
      <c r="A297" t="s">
        <v>515</v>
      </c>
      <c r="B297" t="s">
        <v>147</v>
      </c>
      <c r="C297" s="2">
        <v>16320000</v>
      </c>
      <c r="D297">
        <v>39</v>
      </c>
    </row>
    <row r="298" spans="1:9">
      <c r="A298" t="s">
        <v>449</v>
      </c>
      <c r="B298" t="s">
        <v>450</v>
      </c>
      <c r="C298" s="2">
        <v>55300</v>
      </c>
      <c r="D298">
        <v>20</v>
      </c>
    </row>
    <row r="299" spans="1:9">
      <c r="A299" t="s">
        <v>728</v>
      </c>
      <c r="B299" t="s">
        <v>148</v>
      </c>
      <c r="C299" s="2">
        <v>120000</v>
      </c>
      <c r="D299">
        <v>3</v>
      </c>
    </row>
    <row r="300" spans="1:9">
      <c r="B300" t="s">
        <v>270</v>
      </c>
      <c r="C300" s="2">
        <v>100000</v>
      </c>
      <c r="D300">
        <v>1</v>
      </c>
    </row>
    <row r="301" spans="1:9">
      <c r="B301" t="s">
        <v>271</v>
      </c>
      <c r="C301" s="2">
        <v>80000</v>
      </c>
      <c r="D301">
        <v>2</v>
      </c>
    </row>
    <row r="302" spans="1:9">
      <c r="A302" t="s">
        <v>869</v>
      </c>
      <c r="B302" t="s">
        <v>149</v>
      </c>
      <c r="C302" s="2">
        <v>100000</v>
      </c>
      <c r="D302">
        <v>2</v>
      </c>
    </row>
    <row r="303" spans="1:9">
      <c r="A303" t="s">
        <v>374</v>
      </c>
      <c r="B303" t="s">
        <v>150</v>
      </c>
      <c r="C303" s="2">
        <v>11063000</v>
      </c>
      <c r="D303">
        <v>49</v>
      </c>
    </row>
    <row r="304" spans="1:9">
      <c r="A304" t="s">
        <v>686</v>
      </c>
      <c r="B304" t="s">
        <v>151</v>
      </c>
      <c r="C304" s="2">
        <v>100000</v>
      </c>
      <c r="D304">
        <v>2</v>
      </c>
    </row>
    <row r="305" spans="1:4">
      <c r="A305" t="s">
        <v>433</v>
      </c>
      <c r="B305" t="s">
        <v>434</v>
      </c>
      <c r="C305" s="2">
        <v>1180000</v>
      </c>
      <c r="D305">
        <v>14</v>
      </c>
    </row>
    <row r="306" spans="1:4">
      <c r="A306" t="s">
        <v>594</v>
      </c>
      <c r="B306" t="s">
        <v>595</v>
      </c>
      <c r="C306" s="2">
        <v>160000</v>
      </c>
      <c r="D306">
        <v>2</v>
      </c>
    </row>
    <row r="307" spans="1:4">
      <c r="A307" t="s">
        <v>596</v>
      </c>
      <c r="B307" t="s">
        <v>597</v>
      </c>
      <c r="C307" s="2">
        <v>160000</v>
      </c>
      <c r="D307">
        <v>2</v>
      </c>
    </row>
    <row r="308" spans="1:4">
      <c r="B308" t="s">
        <v>272</v>
      </c>
      <c r="C308" s="2">
        <v>323000</v>
      </c>
      <c r="D308">
        <v>14</v>
      </c>
    </row>
    <row r="309" spans="1:4">
      <c r="A309" t="s">
        <v>471</v>
      </c>
      <c r="B309" t="s">
        <v>152</v>
      </c>
      <c r="C309" s="2">
        <v>400000</v>
      </c>
      <c r="D309">
        <v>13</v>
      </c>
    </row>
    <row r="310" spans="1:4">
      <c r="A310" t="s">
        <v>672</v>
      </c>
      <c r="B310" t="s">
        <v>152</v>
      </c>
      <c r="C310" s="2">
        <v>50000</v>
      </c>
      <c r="D310">
        <v>1</v>
      </c>
    </row>
    <row r="311" spans="1:4">
      <c r="A311" t="s">
        <v>465</v>
      </c>
      <c r="B311" t="s">
        <v>153</v>
      </c>
      <c r="C311" s="2">
        <v>920000</v>
      </c>
      <c r="D311">
        <v>23</v>
      </c>
    </row>
    <row r="312" spans="1:4">
      <c r="A312" t="s">
        <v>747</v>
      </c>
      <c r="B312" t="s">
        <v>154</v>
      </c>
      <c r="C312" s="2">
        <v>1540000</v>
      </c>
      <c r="D312">
        <v>11</v>
      </c>
    </row>
    <row r="313" spans="1:4">
      <c r="A313" t="s">
        <v>618</v>
      </c>
      <c r="B313" t="s">
        <v>619</v>
      </c>
      <c r="C313" s="2">
        <v>2000</v>
      </c>
      <c r="D313">
        <v>2</v>
      </c>
    </row>
    <row r="314" spans="1:4">
      <c r="B314" t="s">
        <v>273</v>
      </c>
      <c r="C314" s="2">
        <v>200000</v>
      </c>
      <c r="D314">
        <v>1</v>
      </c>
    </row>
    <row r="315" spans="1:4">
      <c r="A315" t="s">
        <v>456</v>
      </c>
      <c r="B315" t="s">
        <v>155</v>
      </c>
      <c r="C315" s="2">
        <v>170000</v>
      </c>
      <c r="D315">
        <v>4</v>
      </c>
    </row>
    <row r="316" spans="1:4">
      <c r="A316" t="s">
        <v>447</v>
      </c>
      <c r="B316" t="s">
        <v>448</v>
      </c>
      <c r="C316" s="2">
        <v>48300</v>
      </c>
      <c r="D316">
        <v>15</v>
      </c>
    </row>
    <row r="317" spans="1:4">
      <c r="A317" t="s">
        <v>518</v>
      </c>
      <c r="B317" t="s">
        <v>519</v>
      </c>
      <c r="C317" s="2">
        <v>217000</v>
      </c>
      <c r="D317">
        <v>17</v>
      </c>
    </row>
    <row r="318" spans="1:4">
      <c r="B318" t="s">
        <v>274</v>
      </c>
      <c r="C318" s="2">
        <v>10000</v>
      </c>
      <c r="D318">
        <v>1</v>
      </c>
    </row>
    <row r="319" spans="1:4">
      <c r="A319" t="s">
        <v>865</v>
      </c>
      <c r="B319" t="s">
        <v>866</v>
      </c>
      <c r="C319" s="2">
        <v>40000</v>
      </c>
      <c r="D319">
        <v>2</v>
      </c>
    </row>
    <row r="320" spans="1:4">
      <c r="B320" t="s">
        <v>275</v>
      </c>
      <c r="C320" s="2">
        <v>10000</v>
      </c>
      <c r="D320">
        <v>1</v>
      </c>
    </row>
    <row r="321" spans="1:4">
      <c r="B321" t="s">
        <v>276</v>
      </c>
      <c r="C321" s="2">
        <v>5000</v>
      </c>
      <c r="D321">
        <v>1</v>
      </c>
    </row>
    <row r="322" spans="1:4">
      <c r="A322" t="s">
        <v>625</v>
      </c>
      <c r="B322" t="s">
        <v>156</v>
      </c>
      <c r="C322" s="2">
        <v>200000</v>
      </c>
      <c r="D322">
        <v>3</v>
      </c>
    </row>
    <row r="323" spans="1:4">
      <c r="A323" t="s">
        <v>819</v>
      </c>
      <c r="B323" t="s">
        <v>820</v>
      </c>
      <c r="C323" s="2">
        <v>2400000</v>
      </c>
      <c r="D323">
        <v>40</v>
      </c>
    </row>
    <row r="324" spans="1:4">
      <c r="A324" t="s">
        <v>629</v>
      </c>
      <c r="B324" t="s">
        <v>630</v>
      </c>
      <c r="C324" s="2">
        <v>1000</v>
      </c>
      <c r="D324">
        <v>1</v>
      </c>
    </row>
    <row r="325" spans="1:4">
      <c r="A325" t="s">
        <v>377</v>
      </c>
      <c r="B325" t="s">
        <v>378</v>
      </c>
      <c r="C325" s="2">
        <v>278000</v>
      </c>
      <c r="D325">
        <v>8</v>
      </c>
    </row>
    <row r="326" spans="1:4">
      <c r="A326" t="s">
        <v>379</v>
      </c>
      <c r="B326" t="s">
        <v>380</v>
      </c>
      <c r="C326" s="2">
        <v>168000</v>
      </c>
      <c r="D326">
        <v>9</v>
      </c>
    </row>
    <row r="327" spans="1:4">
      <c r="A327" t="s">
        <v>444</v>
      </c>
      <c r="B327" t="s">
        <v>445</v>
      </c>
      <c r="C327" s="2">
        <v>712000</v>
      </c>
      <c r="D327">
        <v>51</v>
      </c>
    </row>
    <row r="328" spans="1:4">
      <c r="A328" t="s">
        <v>444</v>
      </c>
      <c r="B328" t="s">
        <v>446</v>
      </c>
      <c r="C328" s="2">
        <v>50000</v>
      </c>
      <c r="D328">
        <v>1</v>
      </c>
    </row>
    <row r="329" spans="1:4">
      <c r="A329" t="s">
        <v>562</v>
      </c>
      <c r="B329" t="s">
        <v>563</v>
      </c>
      <c r="C329" s="2">
        <v>460000</v>
      </c>
      <c r="D329">
        <v>14</v>
      </c>
    </row>
    <row r="330" spans="1:4">
      <c r="A330" t="s">
        <v>789</v>
      </c>
      <c r="B330" t="s">
        <v>790</v>
      </c>
      <c r="C330" s="2">
        <v>677000</v>
      </c>
      <c r="D330">
        <v>17</v>
      </c>
    </row>
    <row r="331" spans="1:4">
      <c r="A331" t="s">
        <v>714</v>
      </c>
      <c r="B331" t="s">
        <v>715</v>
      </c>
      <c r="C331" s="2">
        <v>100000</v>
      </c>
      <c r="D331">
        <v>3</v>
      </c>
    </row>
    <row r="332" spans="1:4">
      <c r="A332" t="s">
        <v>599</v>
      </c>
      <c r="B332" t="s">
        <v>600</v>
      </c>
      <c r="C332" s="2">
        <v>40000</v>
      </c>
      <c r="D332">
        <v>2</v>
      </c>
    </row>
    <row r="333" spans="1:4">
      <c r="A333" t="s">
        <v>533</v>
      </c>
      <c r="B333" t="s">
        <v>534</v>
      </c>
      <c r="C333" s="2">
        <v>670000</v>
      </c>
      <c r="D333">
        <v>12</v>
      </c>
    </row>
    <row r="334" spans="1:4">
      <c r="B334" t="s">
        <v>277</v>
      </c>
      <c r="C334" s="2">
        <v>60000</v>
      </c>
      <c r="D334">
        <v>1</v>
      </c>
    </row>
    <row r="335" spans="1:4">
      <c r="A335" t="s">
        <v>612</v>
      </c>
      <c r="B335" t="s">
        <v>613</v>
      </c>
      <c r="C335" s="2">
        <v>370000</v>
      </c>
      <c r="D335">
        <v>34</v>
      </c>
    </row>
    <row r="336" spans="1:4">
      <c r="B336" t="s">
        <v>278</v>
      </c>
      <c r="C336" s="2">
        <v>230000</v>
      </c>
      <c r="D336">
        <v>3</v>
      </c>
    </row>
    <row r="337" spans="1:4">
      <c r="A337" t="s">
        <v>381</v>
      </c>
      <c r="B337" t="s">
        <v>158</v>
      </c>
      <c r="C337" s="2">
        <v>3740000</v>
      </c>
      <c r="D337">
        <v>48</v>
      </c>
    </row>
    <row r="338" spans="1:4">
      <c r="A338" t="s">
        <v>466</v>
      </c>
      <c r="B338" t="s">
        <v>318</v>
      </c>
      <c r="C338" s="2">
        <v>2950000</v>
      </c>
      <c r="D338">
        <v>38</v>
      </c>
    </row>
    <row r="339" spans="1:4">
      <c r="A339" t="s">
        <v>609</v>
      </c>
      <c r="B339" t="s">
        <v>159</v>
      </c>
      <c r="C339" s="2">
        <v>2410000</v>
      </c>
      <c r="D339">
        <v>14</v>
      </c>
    </row>
    <row r="340" spans="1:4">
      <c r="A340" t="s">
        <v>384</v>
      </c>
      <c r="B340" t="s">
        <v>385</v>
      </c>
      <c r="C340" s="2">
        <v>271000</v>
      </c>
      <c r="D340">
        <v>12</v>
      </c>
    </row>
    <row r="341" spans="1:4">
      <c r="A341" t="s">
        <v>386</v>
      </c>
      <c r="B341" t="s">
        <v>387</v>
      </c>
      <c r="C341" s="2">
        <v>263000</v>
      </c>
      <c r="D341">
        <v>12</v>
      </c>
    </row>
    <row r="342" spans="1:4">
      <c r="B342" t="s">
        <v>279</v>
      </c>
      <c r="C342" s="2">
        <v>20000</v>
      </c>
      <c r="D342">
        <v>1</v>
      </c>
    </row>
    <row r="343" spans="1:4">
      <c r="A343" t="s">
        <v>855</v>
      </c>
      <c r="B343" t="s">
        <v>856</v>
      </c>
      <c r="C343" s="2">
        <v>20000</v>
      </c>
      <c r="D343">
        <v>2</v>
      </c>
    </row>
    <row r="344" spans="1:4">
      <c r="A344" t="s">
        <v>857</v>
      </c>
      <c r="B344" t="s">
        <v>858</v>
      </c>
      <c r="C344" s="2">
        <v>20000</v>
      </c>
      <c r="D344">
        <v>2</v>
      </c>
    </row>
    <row r="345" spans="1:4">
      <c r="A345" t="s">
        <v>586</v>
      </c>
      <c r="B345" t="s">
        <v>160</v>
      </c>
      <c r="C345" s="2">
        <v>30000</v>
      </c>
      <c r="D345">
        <v>1</v>
      </c>
    </row>
    <row r="346" spans="1:4">
      <c r="A346" t="s">
        <v>780</v>
      </c>
      <c r="B346" t="s">
        <v>781</v>
      </c>
      <c r="C346" s="2">
        <v>50000</v>
      </c>
      <c r="D346">
        <v>1</v>
      </c>
    </row>
    <row r="347" spans="1:4">
      <c r="A347" t="s">
        <v>489</v>
      </c>
      <c r="B347" t="s">
        <v>490</v>
      </c>
      <c r="C347" s="2">
        <v>51000</v>
      </c>
      <c r="D347">
        <v>6</v>
      </c>
    </row>
    <row r="348" spans="1:4">
      <c r="A348" t="s">
        <v>484</v>
      </c>
      <c r="B348" t="s">
        <v>161</v>
      </c>
      <c r="C348" s="2">
        <v>8440000</v>
      </c>
      <c r="D348">
        <v>29</v>
      </c>
    </row>
    <row r="349" spans="1:4">
      <c r="A349" t="s">
        <v>837</v>
      </c>
      <c r="B349" t="s">
        <v>838</v>
      </c>
      <c r="C349" s="2">
        <v>390000</v>
      </c>
      <c r="D349">
        <v>37</v>
      </c>
    </row>
    <row r="350" spans="1:4">
      <c r="A350" t="s">
        <v>371</v>
      </c>
      <c r="B350" t="s">
        <v>162</v>
      </c>
      <c r="C350" s="2">
        <v>4350000</v>
      </c>
      <c r="D350">
        <v>17</v>
      </c>
    </row>
    <row r="351" spans="1:4">
      <c r="A351" t="s">
        <v>419</v>
      </c>
      <c r="B351" t="s">
        <v>164</v>
      </c>
      <c r="C351" s="2">
        <v>420000</v>
      </c>
      <c r="D351">
        <v>24</v>
      </c>
    </row>
    <row r="352" spans="1:4">
      <c r="A352" t="s">
        <v>872</v>
      </c>
      <c r="B352" t="s">
        <v>873</v>
      </c>
      <c r="C352" s="2">
        <v>15000</v>
      </c>
      <c r="D352">
        <v>2</v>
      </c>
    </row>
    <row r="353" spans="1:4">
      <c r="A353" t="s">
        <v>487</v>
      </c>
      <c r="B353" t="s">
        <v>488</v>
      </c>
      <c r="C353" s="2">
        <v>99000</v>
      </c>
      <c r="D353">
        <v>9</v>
      </c>
    </row>
    <row r="354" spans="1:4">
      <c r="A354" t="s">
        <v>589</v>
      </c>
      <c r="B354" t="s">
        <v>590</v>
      </c>
      <c r="C354" s="2">
        <v>5000</v>
      </c>
      <c r="D354">
        <v>1</v>
      </c>
    </row>
    <row r="355" spans="1:4">
      <c r="B355" t="s">
        <v>280</v>
      </c>
      <c r="C355" s="2">
        <v>21000</v>
      </c>
      <c r="D355">
        <v>5</v>
      </c>
    </row>
    <row r="356" spans="1:4">
      <c r="B356" t="s">
        <v>281</v>
      </c>
      <c r="C356" s="2">
        <v>33000</v>
      </c>
      <c r="D356">
        <v>5</v>
      </c>
    </row>
    <row r="357" spans="1:4">
      <c r="A357" t="s">
        <v>560</v>
      </c>
      <c r="B357" t="s">
        <v>281</v>
      </c>
      <c r="C357" s="2">
        <v>15000</v>
      </c>
      <c r="D357">
        <v>3</v>
      </c>
    </row>
    <row r="358" spans="1:4">
      <c r="A358" t="s">
        <v>560</v>
      </c>
      <c r="B358" t="s">
        <v>561</v>
      </c>
      <c r="C358" s="2">
        <v>2000</v>
      </c>
      <c r="D358">
        <v>1</v>
      </c>
    </row>
    <row r="359" spans="1:4">
      <c r="A359" t="s">
        <v>634</v>
      </c>
      <c r="B359" t="s">
        <v>635</v>
      </c>
      <c r="C359" s="2">
        <v>101000</v>
      </c>
      <c r="D359">
        <v>4</v>
      </c>
    </row>
    <row r="360" spans="1:4">
      <c r="A360" t="s">
        <v>737</v>
      </c>
      <c r="B360" t="s">
        <v>738</v>
      </c>
      <c r="C360" s="2">
        <v>50000</v>
      </c>
      <c r="D360">
        <v>1</v>
      </c>
    </row>
    <row r="361" spans="1:4">
      <c r="A361" t="s">
        <v>812</v>
      </c>
      <c r="B361" t="s">
        <v>813</v>
      </c>
      <c r="C361" s="2">
        <v>50000</v>
      </c>
      <c r="D361">
        <v>4</v>
      </c>
    </row>
    <row r="362" spans="1:4">
      <c r="A362" t="s">
        <v>636</v>
      </c>
      <c r="B362" t="s">
        <v>637</v>
      </c>
      <c r="C362" s="2">
        <v>50000</v>
      </c>
      <c r="D362">
        <v>2</v>
      </c>
    </row>
    <row r="363" spans="1:4">
      <c r="A363" t="s">
        <v>485</v>
      </c>
      <c r="B363" t="s">
        <v>486</v>
      </c>
      <c r="C363" s="2">
        <v>310000</v>
      </c>
      <c r="D363">
        <v>14</v>
      </c>
    </row>
    <row r="364" spans="1:4">
      <c r="A364" t="s">
        <v>631</v>
      </c>
      <c r="B364" t="s">
        <v>166</v>
      </c>
      <c r="C364" s="2">
        <v>2053000</v>
      </c>
      <c r="D364">
        <v>68</v>
      </c>
    </row>
    <row r="365" spans="1:4">
      <c r="B365" t="s">
        <v>282</v>
      </c>
      <c r="C365" s="2">
        <v>50000</v>
      </c>
      <c r="D365">
        <v>1</v>
      </c>
    </row>
    <row r="366" spans="1:4">
      <c r="A366" t="s">
        <v>683</v>
      </c>
      <c r="B366" t="s">
        <v>167</v>
      </c>
      <c r="C366" s="2">
        <v>100000</v>
      </c>
      <c r="D366">
        <v>2</v>
      </c>
    </row>
    <row r="367" spans="1:4">
      <c r="A367" t="s">
        <v>748</v>
      </c>
      <c r="B367" t="s">
        <v>168</v>
      </c>
      <c r="C367" s="2">
        <v>10000</v>
      </c>
      <c r="D367">
        <v>1</v>
      </c>
    </row>
    <row r="368" spans="1:4">
      <c r="A368" t="s">
        <v>532</v>
      </c>
      <c r="B368" t="s">
        <v>169</v>
      </c>
      <c r="C368" s="2">
        <v>410000</v>
      </c>
      <c r="D368">
        <v>6</v>
      </c>
    </row>
    <row r="369" spans="1:4">
      <c r="B369" t="s">
        <v>283</v>
      </c>
      <c r="C369" s="2">
        <v>220000</v>
      </c>
      <c r="D369">
        <v>6</v>
      </c>
    </row>
    <row r="370" spans="1:4">
      <c r="B370" t="s">
        <v>284</v>
      </c>
      <c r="C370" s="2">
        <v>40000</v>
      </c>
      <c r="D370">
        <v>2</v>
      </c>
    </row>
    <row r="371" spans="1:4">
      <c r="A371" t="s">
        <v>367</v>
      </c>
      <c r="B371" t="s">
        <v>368</v>
      </c>
      <c r="C371" s="2">
        <v>360000</v>
      </c>
      <c r="D371">
        <v>6</v>
      </c>
    </row>
    <row r="372" spans="1:4">
      <c r="A372" t="s">
        <v>365</v>
      </c>
      <c r="B372" t="s">
        <v>366</v>
      </c>
      <c r="C372" s="2">
        <v>90000</v>
      </c>
      <c r="D372">
        <v>7</v>
      </c>
    </row>
    <row r="373" spans="1:4">
      <c r="A373" t="s">
        <v>564</v>
      </c>
      <c r="B373" t="s">
        <v>565</v>
      </c>
      <c r="C373" s="2">
        <v>18000</v>
      </c>
      <c r="D373">
        <v>2</v>
      </c>
    </row>
    <row r="374" spans="1:4">
      <c r="A374" t="s">
        <v>566</v>
      </c>
      <c r="B374" t="s">
        <v>567</v>
      </c>
      <c r="C374" s="2">
        <v>15000</v>
      </c>
      <c r="D374">
        <v>2</v>
      </c>
    </row>
    <row r="375" spans="1:4">
      <c r="A375" t="s">
        <v>505</v>
      </c>
      <c r="B375" t="s">
        <v>506</v>
      </c>
      <c r="C375" s="2">
        <v>290000</v>
      </c>
      <c r="D375">
        <v>12</v>
      </c>
    </row>
    <row r="376" spans="1:4">
      <c r="A376" t="s">
        <v>772</v>
      </c>
      <c r="B376" t="s">
        <v>773</v>
      </c>
      <c r="C376" s="2">
        <v>21000</v>
      </c>
      <c r="D376">
        <v>3</v>
      </c>
    </row>
    <row r="377" spans="1:4">
      <c r="A377" t="s">
        <v>681</v>
      </c>
      <c r="B377" t="s">
        <v>682</v>
      </c>
      <c r="C377" s="2">
        <v>30000</v>
      </c>
      <c r="D377">
        <v>1</v>
      </c>
    </row>
    <row r="378" spans="1:4">
      <c r="A378" t="s">
        <v>770</v>
      </c>
      <c r="B378" t="s">
        <v>771</v>
      </c>
      <c r="C378" s="2">
        <v>20000</v>
      </c>
      <c r="D378">
        <v>2</v>
      </c>
    </row>
    <row r="379" spans="1:4">
      <c r="A379" t="s">
        <v>799</v>
      </c>
      <c r="B379" t="s">
        <v>800</v>
      </c>
      <c r="C379" s="2">
        <v>350000</v>
      </c>
      <c r="D379">
        <v>12</v>
      </c>
    </row>
    <row r="380" spans="1:4">
      <c r="A380" t="s">
        <v>839</v>
      </c>
      <c r="B380" t="s">
        <v>840</v>
      </c>
      <c r="C380" s="2">
        <v>132000</v>
      </c>
      <c r="D380">
        <v>13</v>
      </c>
    </row>
    <row r="381" spans="1:4">
      <c r="A381" t="s">
        <v>842</v>
      </c>
      <c r="B381" t="s">
        <v>843</v>
      </c>
      <c r="C381" s="2">
        <v>60000</v>
      </c>
      <c r="D381">
        <v>2</v>
      </c>
    </row>
    <row r="382" spans="1:4">
      <c r="A382" t="s">
        <v>836</v>
      </c>
      <c r="B382" t="s">
        <v>172</v>
      </c>
      <c r="C382" s="2">
        <v>7030000</v>
      </c>
      <c r="D382">
        <v>78</v>
      </c>
    </row>
    <row r="383" spans="1:4">
      <c r="A383" t="s">
        <v>569</v>
      </c>
      <c r="B383" t="s">
        <v>570</v>
      </c>
      <c r="C383" s="2">
        <v>980000</v>
      </c>
      <c r="D383">
        <v>33</v>
      </c>
    </row>
    <row r="384" spans="1:4">
      <c r="A384" t="s">
        <v>421</v>
      </c>
      <c r="B384" t="s">
        <v>422</v>
      </c>
      <c r="C384" s="2">
        <v>2040000</v>
      </c>
      <c r="D384">
        <v>36</v>
      </c>
    </row>
    <row r="385" spans="1:9">
      <c r="A385" t="s">
        <v>362</v>
      </c>
      <c r="B385" t="s">
        <v>173</v>
      </c>
      <c r="C385" s="2">
        <v>4530000</v>
      </c>
      <c r="D385">
        <v>20</v>
      </c>
    </row>
    <row r="386" spans="1:9">
      <c r="B386" t="s">
        <v>285</v>
      </c>
      <c r="C386" s="2">
        <v>30000</v>
      </c>
      <c r="D386">
        <v>1</v>
      </c>
    </row>
    <row r="387" spans="1:9">
      <c r="B387" t="s">
        <v>286</v>
      </c>
      <c r="C387" s="2">
        <v>34000</v>
      </c>
      <c r="D387">
        <v>1</v>
      </c>
    </row>
    <row r="388" spans="1:9">
      <c r="B388" t="s">
        <v>287</v>
      </c>
      <c r="C388" s="2">
        <v>300000</v>
      </c>
      <c r="D388">
        <v>1</v>
      </c>
    </row>
    <row r="389" spans="1:9">
      <c r="A389" t="s">
        <v>726</v>
      </c>
      <c r="B389" t="s">
        <v>727</v>
      </c>
      <c r="C389" s="2">
        <v>100000</v>
      </c>
      <c r="D389">
        <v>2</v>
      </c>
    </row>
    <row r="390" spans="1:9">
      <c r="A390" t="s">
        <v>806</v>
      </c>
      <c r="B390" t="s">
        <v>174</v>
      </c>
      <c r="C390" s="2">
        <v>1535000</v>
      </c>
      <c r="D390">
        <v>21</v>
      </c>
    </row>
    <row r="391" spans="1:9">
      <c r="A391" t="s">
        <v>641</v>
      </c>
      <c r="B391" t="s">
        <v>642</v>
      </c>
      <c r="C391" s="2">
        <v>10000</v>
      </c>
      <c r="D391">
        <v>1</v>
      </c>
    </row>
    <row r="392" spans="1:9">
      <c r="B392" t="s">
        <v>288</v>
      </c>
      <c r="C392" s="2">
        <v>20000</v>
      </c>
      <c r="D392">
        <v>1</v>
      </c>
    </row>
    <row r="393" spans="1:9">
      <c r="A393" t="s">
        <v>539</v>
      </c>
      <c r="B393" t="s">
        <v>540</v>
      </c>
      <c r="C393" s="2">
        <v>790000</v>
      </c>
      <c r="D393">
        <v>15</v>
      </c>
    </row>
    <row r="394" spans="1:9">
      <c r="B394" t="s">
        <v>289</v>
      </c>
      <c r="C394" s="2">
        <v>20000</v>
      </c>
      <c r="D394">
        <v>1</v>
      </c>
    </row>
    <row r="395" spans="1:9">
      <c r="A395" t="s">
        <v>638</v>
      </c>
      <c r="B395" t="s">
        <v>175</v>
      </c>
      <c r="C395" s="2">
        <v>100000</v>
      </c>
      <c r="D395">
        <v>1</v>
      </c>
    </row>
    <row r="396" spans="1:9">
      <c r="B396" s="4" t="s">
        <v>290</v>
      </c>
      <c r="C396" s="2">
        <v>100000</v>
      </c>
      <c r="D396">
        <v>2</v>
      </c>
      <c r="I396" s="2">
        <f>C397+C396</f>
        <v>3190000</v>
      </c>
    </row>
    <row r="397" spans="1:9">
      <c r="B397" s="4" t="s">
        <v>291</v>
      </c>
      <c r="C397" s="2">
        <v>3090000</v>
      </c>
      <c r="D397">
        <v>6</v>
      </c>
    </row>
    <row r="398" spans="1:9">
      <c r="A398" t="s">
        <v>870</v>
      </c>
      <c r="B398" t="s">
        <v>176</v>
      </c>
      <c r="C398" s="2">
        <v>2250000</v>
      </c>
      <c r="D398">
        <v>22</v>
      </c>
    </row>
    <row r="399" spans="1:9">
      <c r="A399" t="s">
        <v>870</v>
      </c>
      <c r="B399" t="s">
        <v>871</v>
      </c>
      <c r="C399" s="2">
        <v>50000</v>
      </c>
      <c r="D399">
        <v>1</v>
      </c>
    </row>
    <row r="400" spans="1:9">
      <c r="A400" t="s">
        <v>375</v>
      </c>
      <c r="B400" t="s">
        <v>376</v>
      </c>
      <c r="C400" s="2">
        <v>95000</v>
      </c>
      <c r="D400">
        <v>3</v>
      </c>
    </row>
    <row r="401" spans="1:4">
      <c r="A401" t="s">
        <v>653</v>
      </c>
      <c r="B401" t="s">
        <v>654</v>
      </c>
      <c r="C401" s="2">
        <v>30000</v>
      </c>
      <c r="D401">
        <v>3</v>
      </c>
    </row>
    <row r="402" spans="1:4">
      <c r="B402" t="s">
        <v>292</v>
      </c>
      <c r="C402" s="2">
        <v>100000</v>
      </c>
      <c r="D402">
        <v>1</v>
      </c>
    </row>
    <row r="403" spans="1:4">
      <c r="B403" t="s">
        <v>293</v>
      </c>
      <c r="C403" s="2">
        <v>50000</v>
      </c>
      <c r="D403">
        <v>1</v>
      </c>
    </row>
    <row r="404" spans="1:4">
      <c r="B404" t="s">
        <v>294</v>
      </c>
      <c r="C404" s="2">
        <v>100000</v>
      </c>
      <c r="D404">
        <v>1</v>
      </c>
    </row>
    <row r="405" spans="1:4">
      <c r="A405" t="s">
        <v>580</v>
      </c>
      <c r="B405" t="s">
        <v>581</v>
      </c>
      <c r="C405" s="2">
        <v>40000</v>
      </c>
      <c r="D405">
        <v>2</v>
      </c>
    </row>
    <row r="406" spans="1:4">
      <c r="A406" t="s">
        <v>587</v>
      </c>
      <c r="B406" t="s">
        <v>588</v>
      </c>
      <c r="C406" s="2">
        <v>40000</v>
      </c>
      <c r="D406">
        <v>2</v>
      </c>
    </row>
    <row r="407" spans="1:4">
      <c r="B407" t="s">
        <v>295</v>
      </c>
      <c r="C407" s="2">
        <v>1040000</v>
      </c>
      <c r="D407">
        <v>1</v>
      </c>
    </row>
    <row r="408" spans="1:4">
      <c r="B408" t="s">
        <v>296</v>
      </c>
      <c r="C408" s="2">
        <v>192000</v>
      </c>
      <c r="D408">
        <v>2</v>
      </c>
    </row>
    <row r="409" spans="1:4">
      <c r="B409" t="s">
        <v>297</v>
      </c>
      <c r="C409" s="2">
        <v>10000</v>
      </c>
      <c r="D409">
        <v>1</v>
      </c>
    </row>
    <row r="410" spans="1:4">
      <c r="A410" t="s">
        <v>733</v>
      </c>
      <c r="B410" t="s">
        <v>734</v>
      </c>
      <c r="C410" s="2">
        <v>211000</v>
      </c>
      <c r="D410">
        <v>3</v>
      </c>
    </row>
    <row r="411" spans="1:4">
      <c r="B411" t="s">
        <v>298</v>
      </c>
      <c r="C411" s="2">
        <v>20000</v>
      </c>
      <c r="D411">
        <v>1</v>
      </c>
    </row>
    <row r="412" spans="1:4">
      <c r="A412" t="s">
        <v>345</v>
      </c>
      <c r="B412" t="s">
        <v>180</v>
      </c>
      <c r="C412" s="2">
        <v>400000</v>
      </c>
      <c r="D412">
        <v>2</v>
      </c>
    </row>
    <row r="413" spans="1:4">
      <c r="A413" t="s">
        <v>852</v>
      </c>
      <c r="B413" t="s">
        <v>853</v>
      </c>
      <c r="C413" s="2">
        <v>3740000</v>
      </c>
      <c r="D413">
        <v>42</v>
      </c>
    </row>
    <row r="414" spans="1:4">
      <c r="B414" t="s">
        <v>299</v>
      </c>
      <c r="C414" s="2">
        <v>3000</v>
      </c>
      <c r="D414">
        <v>1</v>
      </c>
    </row>
    <row r="415" spans="1:4">
      <c r="B415" t="s">
        <v>300</v>
      </c>
      <c r="C415" s="2">
        <v>40000</v>
      </c>
      <c r="D415">
        <v>2</v>
      </c>
    </row>
    <row r="416" spans="1:4">
      <c r="B416" t="s">
        <v>301</v>
      </c>
      <c r="C416" s="2">
        <v>20000</v>
      </c>
      <c r="D416">
        <v>1</v>
      </c>
    </row>
    <row r="417" spans="1:4">
      <c r="A417" t="s">
        <v>360</v>
      </c>
      <c r="B417" t="s">
        <v>361</v>
      </c>
      <c r="C417" s="2">
        <v>24000</v>
      </c>
      <c r="D417">
        <v>11</v>
      </c>
    </row>
    <row r="418" spans="1:4">
      <c r="A418" t="s">
        <v>493</v>
      </c>
      <c r="B418" t="s">
        <v>494</v>
      </c>
      <c r="C418" s="2">
        <v>11000</v>
      </c>
      <c r="D418">
        <v>2</v>
      </c>
    </row>
    <row r="419" spans="1:4">
      <c r="A419" t="s">
        <v>610</v>
      </c>
      <c r="B419" t="s">
        <v>611</v>
      </c>
      <c r="C419" s="2">
        <v>2000</v>
      </c>
      <c r="D419">
        <v>2</v>
      </c>
    </row>
    <row r="420" spans="1:4">
      <c r="A420" t="s">
        <v>358</v>
      </c>
      <c r="B420" t="s">
        <v>359</v>
      </c>
      <c r="C420" s="2">
        <v>71000</v>
      </c>
      <c r="D420">
        <v>14</v>
      </c>
    </row>
    <row r="421" spans="1:4">
      <c r="B421" t="s">
        <v>302</v>
      </c>
      <c r="C421" s="2">
        <v>5000</v>
      </c>
      <c r="D421">
        <v>1</v>
      </c>
    </row>
    <row r="422" spans="1:4">
      <c r="A422" t="s">
        <v>549</v>
      </c>
      <c r="B422" t="s">
        <v>550</v>
      </c>
      <c r="C422" s="2">
        <v>560000</v>
      </c>
      <c r="D422">
        <v>24</v>
      </c>
    </row>
    <row r="423" spans="1:4">
      <c r="A423" t="s">
        <v>735</v>
      </c>
      <c r="B423" t="s">
        <v>736</v>
      </c>
      <c r="C423" s="2">
        <v>510000</v>
      </c>
      <c r="D423">
        <v>3</v>
      </c>
    </row>
    <row r="424" spans="1:4">
      <c r="B424" t="s">
        <v>303</v>
      </c>
      <c r="C424" s="2">
        <v>40000</v>
      </c>
      <c r="D424">
        <v>2</v>
      </c>
    </row>
    <row r="425" spans="1:4">
      <c r="A425" t="s">
        <v>495</v>
      </c>
      <c r="B425" t="s">
        <v>496</v>
      </c>
      <c r="C425" s="2">
        <v>10000</v>
      </c>
      <c r="D425">
        <v>1</v>
      </c>
    </row>
    <row r="426" spans="1:4">
      <c r="B426" t="s">
        <v>304</v>
      </c>
      <c r="C426" s="2">
        <v>10000</v>
      </c>
      <c r="D426">
        <v>1</v>
      </c>
    </row>
    <row r="427" spans="1:4">
      <c r="A427" t="s">
        <v>729</v>
      </c>
      <c r="B427" t="s">
        <v>183</v>
      </c>
      <c r="C427" s="2">
        <v>11294000</v>
      </c>
      <c r="D427">
        <v>60</v>
      </c>
    </row>
    <row r="428" spans="1:4">
      <c r="A428" t="s">
        <v>729</v>
      </c>
      <c r="B428" t="s">
        <v>730</v>
      </c>
      <c r="C428" s="2">
        <v>180000</v>
      </c>
      <c r="D428">
        <v>1</v>
      </c>
    </row>
    <row r="429" spans="1:4">
      <c r="A429" t="s">
        <v>760</v>
      </c>
      <c r="B429" t="s">
        <v>761</v>
      </c>
      <c r="C429" s="2">
        <v>130000</v>
      </c>
      <c r="D429">
        <v>4</v>
      </c>
    </row>
    <row r="430" spans="1:4">
      <c r="A430" t="s">
        <v>348</v>
      </c>
      <c r="B430" t="s">
        <v>349</v>
      </c>
      <c r="C430" s="2">
        <v>10000</v>
      </c>
      <c r="D430">
        <v>1</v>
      </c>
    </row>
    <row r="431" spans="1:4">
      <c r="B431" t="s">
        <v>305</v>
      </c>
      <c r="C431" s="2">
        <v>20000</v>
      </c>
      <c r="D431">
        <v>1</v>
      </c>
    </row>
    <row r="432" spans="1:4">
      <c r="A432" t="s">
        <v>675</v>
      </c>
      <c r="B432" t="s">
        <v>676</v>
      </c>
      <c r="C432" s="2">
        <v>405000</v>
      </c>
      <c r="D432">
        <v>30</v>
      </c>
    </row>
    <row r="433" spans="1:9">
      <c r="A433" t="s">
        <v>355</v>
      </c>
      <c r="B433" t="s">
        <v>184</v>
      </c>
      <c r="C433" s="2">
        <v>6925000</v>
      </c>
      <c r="D433">
        <v>80</v>
      </c>
    </row>
    <row r="434" spans="1:9">
      <c r="A434" t="s">
        <v>807</v>
      </c>
      <c r="B434" t="s">
        <v>808</v>
      </c>
      <c r="C434" s="2">
        <v>360000</v>
      </c>
      <c r="D434">
        <v>3</v>
      </c>
    </row>
    <row r="435" spans="1:9">
      <c r="B435" t="s">
        <v>306</v>
      </c>
      <c r="C435" s="2">
        <v>5000</v>
      </c>
      <c r="D435">
        <v>1</v>
      </c>
    </row>
    <row r="436" spans="1:9">
      <c r="A436" t="s">
        <v>832</v>
      </c>
      <c r="B436" t="s">
        <v>833</v>
      </c>
      <c r="C436" s="2">
        <v>2950000</v>
      </c>
      <c r="D436">
        <v>13</v>
      </c>
    </row>
    <row r="437" spans="1:9">
      <c r="A437" t="s">
        <v>439</v>
      </c>
      <c r="B437" t="s">
        <v>440</v>
      </c>
      <c r="C437" s="2">
        <v>160000</v>
      </c>
      <c r="D437">
        <v>3</v>
      </c>
    </row>
    <row r="438" spans="1:9">
      <c r="B438" t="s">
        <v>307</v>
      </c>
      <c r="C438" s="2">
        <v>30000</v>
      </c>
      <c r="D438">
        <v>1</v>
      </c>
    </row>
    <row r="439" spans="1:9">
      <c r="B439" t="s">
        <v>308</v>
      </c>
      <c r="C439" s="2">
        <v>20000</v>
      </c>
      <c r="D439">
        <v>1</v>
      </c>
    </row>
    <row r="440" spans="1:9">
      <c r="A440" t="s">
        <v>719</v>
      </c>
      <c r="B440" s="16" t="s">
        <v>187</v>
      </c>
      <c r="C440" s="17">
        <v>6440000</v>
      </c>
      <c r="D440" s="16">
        <v>15</v>
      </c>
      <c r="E440" s="16"/>
      <c r="F440" s="16"/>
      <c r="G440" s="16"/>
      <c r="H440" s="16"/>
      <c r="I440" s="17">
        <f>C440+C74</f>
        <v>13290000</v>
      </c>
    </row>
    <row r="441" spans="1:9">
      <c r="A441" t="s">
        <v>731</v>
      </c>
      <c r="B441" t="s">
        <v>732</v>
      </c>
      <c r="C441" s="2">
        <v>1490000</v>
      </c>
      <c r="D441">
        <v>12</v>
      </c>
    </row>
    <row r="442" spans="1:9">
      <c r="A442" t="s">
        <v>662</v>
      </c>
      <c r="B442" t="s">
        <v>188</v>
      </c>
      <c r="C442" s="2">
        <v>1315000</v>
      </c>
      <c r="D442">
        <v>43</v>
      </c>
    </row>
    <row r="443" spans="1:9">
      <c r="A443" t="s">
        <v>722</v>
      </c>
      <c r="B443" t="s">
        <v>723</v>
      </c>
      <c r="C443" s="2">
        <v>1300000</v>
      </c>
      <c r="D443">
        <v>1</v>
      </c>
    </row>
    <row r="444" spans="1:9">
      <c r="A444" t="s">
        <v>592</v>
      </c>
      <c r="B444" t="s">
        <v>593</v>
      </c>
      <c r="C444" s="2">
        <v>230000</v>
      </c>
      <c r="D444">
        <v>9</v>
      </c>
    </row>
    <row r="445" spans="1:9">
      <c r="A445" t="s">
        <v>451</v>
      </c>
      <c r="B445" t="s">
        <v>452</v>
      </c>
      <c r="C445" s="2">
        <v>940000</v>
      </c>
      <c r="D445">
        <v>32</v>
      </c>
    </row>
    <row r="446" spans="1:9">
      <c r="B446" t="s">
        <v>309</v>
      </c>
      <c r="C446" s="2">
        <v>12000</v>
      </c>
      <c r="D446">
        <v>2</v>
      </c>
    </row>
    <row r="447" spans="1:9">
      <c r="A447" t="s">
        <v>724</v>
      </c>
      <c r="B447" t="s">
        <v>309</v>
      </c>
      <c r="C447" s="2">
        <v>2000</v>
      </c>
      <c r="D447">
        <v>1</v>
      </c>
    </row>
    <row r="448" spans="1:9">
      <c r="B448" t="s">
        <v>310</v>
      </c>
      <c r="C448" s="2">
        <v>50000</v>
      </c>
      <c r="D448">
        <v>1</v>
      </c>
    </row>
    <row r="449" spans="1:4">
      <c r="A449" t="s">
        <v>724</v>
      </c>
      <c r="B449" t="s">
        <v>725</v>
      </c>
      <c r="C449" s="2">
        <v>170000</v>
      </c>
      <c r="D449">
        <v>11</v>
      </c>
    </row>
    <row r="450" spans="1:4">
      <c r="B450" t="s">
        <v>311</v>
      </c>
      <c r="C450" s="2">
        <v>12000</v>
      </c>
      <c r="D450">
        <v>2</v>
      </c>
    </row>
    <row r="451" spans="1:4">
      <c r="A451" t="s">
        <v>797</v>
      </c>
      <c r="B451" t="s">
        <v>798</v>
      </c>
      <c r="C451" s="2">
        <v>110000</v>
      </c>
      <c r="D451">
        <v>9</v>
      </c>
    </row>
    <row r="452" spans="1:4">
      <c r="B452" t="s">
        <v>312</v>
      </c>
      <c r="C452" s="2">
        <v>10000</v>
      </c>
      <c r="D452">
        <v>1</v>
      </c>
    </row>
    <row r="453" spans="1:4">
      <c r="B453" t="s">
        <v>313</v>
      </c>
      <c r="C453" s="2">
        <v>200000</v>
      </c>
      <c r="D453">
        <v>1</v>
      </c>
    </row>
    <row r="454" spans="1:4">
      <c r="A454" t="s">
        <v>775</v>
      </c>
      <c r="B454" t="s">
        <v>190</v>
      </c>
      <c r="C454" s="2">
        <v>100000</v>
      </c>
      <c r="D454">
        <v>1</v>
      </c>
    </row>
    <row r="455" spans="1:4">
      <c r="A455" t="s">
        <v>454</v>
      </c>
      <c r="B455" t="s">
        <v>455</v>
      </c>
      <c r="C455" s="2">
        <v>300000</v>
      </c>
      <c r="D455">
        <v>1</v>
      </c>
    </row>
    <row r="456" spans="1:4">
      <c r="A456" t="s">
        <v>543</v>
      </c>
      <c r="B456" t="s">
        <v>544</v>
      </c>
      <c r="C456" s="2">
        <v>10000</v>
      </c>
      <c r="D456">
        <v>1</v>
      </c>
    </row>
    <row r="457" spans="1:4">
      <c r="A457" t="s">
        <v>545</v>
      </c>
      <c r="B457" t="s">
        <v>546</v>
      </c>
      <c r="C457" s="2">
        <v>70000</v>
      </c>
      <c r="D457">
        <v>3</v>
      </c>
    </row>
    <row r="458" spans="1:4">
      <c r="B458" t="s">
        <v>314</v>
      </c>
      <c r="C458" s="2">
        <v>100000</v>
      </c>
      <c r="D458">
        <v>3</v>
      </c>
    </row>
  </sheetData>
  <sortState ref="A1:D459">
    <sortCondition ref="B1"/>
  </sortState>
  <phoneticPr fontId="2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</vt:i4>
      </vt:variant>
      <vt:variant>
        <vt:lpstr>이름이 지정된 범위</vt:lpstr>
      </vt:variant>
      <vt:variant>
        <vt:i4>2</vt:i4>
      </vt:variant>
    </vt:vector>
  </HeadingPairs>
  <TitlesOfParts>
    <vt:vector size="5" baseType="lpstr">
      <vt:lpstr>발급대장</vt:lpstr>
      <vt:lpstr>세대</vt:lpstr>
      <vt:lpstr>개인2</vt:lpstr>
      <vt:lpstr>발급대장!Print_Area</vt:lpstr>
      <vt:lpstr>발급대장!Print_Titles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사용자</dc:creator>
  <cp:lastModifiedBy>Windows 사용자</cp:lastModifiedBy>
  <cp:lastPrinted>2016-07-01T07:15:08Z</cp:lastPrinted>
  <dcterms:created xsi:type="dcterms:W3CDTF">2015-12-15T06:48:25Z</dcterms:created>
  <dcterms:modified xsi:type="dcterms:W3CDTF">2016-07-19T02:08:28Z</dcterms:modified>
</cp:coreProperties>
</file>