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8035" windowHeight="12555" activeTab="1"/>
  </bookViews>
  <sheets>
    <sheet name="예산안" sheetId="1" r:id="rId1"/>
    <sheet name="일정표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27" i="1"/>
  <c r="D25"/>
  <c r="D24"/>
  <c r="I20"/>
  <c r="I21"/>
  <c r="I22"/>
  <c r="I23"/>
  <c r="I19"/>
  <c r="D26"/>
  <c r="D20"/>
  <c r="D21"/>
  <c r="D22"/>
  <c r="D23"/>
  <c r="D19"/>
  <c r="D27" l="1"/>
  <c r="I27"/>
</calcChain>
</file>

<file path=xl/sharedStrings.xml><?xml version="1.0" encoding="utf-8"?>
<sst xmlns="http://schemas.openxmlformats.org/spreadsheetml/2006/main" count="48" uniqueCount="37">
  <si>
    <t>장소 : 곤지암 광림수도원</t>
    <phoneticPr fontId="2" type="noConversion"/>
  </si>
  <si>
    <t>개인회비</t>
    <phoneticPr fontId="2" type="noConversion"/>
  </si>
  <si>
    <t>교회 지원</t>
    <phoneticPr fontId="2" type="noConversion"/>
  </si>
  <si>
    <t>인원</t>
    <phoneticPr fontId="2" type="noConversion"/>
  </si>
  <si>
    <t>비용</t>
    <phoneticPr fontId="2" type="noConversion"/>
  </si>
  <si>
    <t>합계</t>
    <phoneticPr fontId="2" type="noConversion"/>
  </si>
  <si>
    <t>비고</t>
    <phoneticPr fontId="2" type="noConversion"/>
  </si>
  <si>
    <t>간식및 야식비</t>
    <phoneticPr fontId="2" type="noConversion"/>
  </si>
  <si>
    <t>개인 회비 : 50,000원</t>
    <phoneticPr fontId="2" type="noConversion"/>
  </si>
  <si>
    <t>고기부페 이용</t>
    <phoneticPr fontId="2" type="noConversion"/>
  </si>
  <si>
    <t xml:space="preserve">토요 물놀이비용 </t>
    <phoneticPr fontId="2" type="noConversion"/>
  </si>
  <si>
    <t>7, 8월 생일파티비</t>
    <phoneticPr fontId="2" type="noConversion"/>
  </si>
  <si>
    <t>곧 네가 모욕하는 이스라엘 군대의 하나님 이름으로 네게 나아가노라 (사무엘상 17:45)</t>
    <phoneticPr fontId="2" type="noConversion"/>
  </si>
  <si>
    <t>회비, 중식비, 간식비, 토요 물놀이, 고기부페 이용 등</t>
    <phoneticPr fontId="2" type="noConversion"/>
  </si>
  <si>
    <t>수       입</t>
    <phoneticPr fontId="2" type="noConversion"/>
  </si>
  <si>
    <t>지        출</t>
    <phoneticPr fontId="2" type="noConversion"/>
  </si>
  <si>
    <t>2016 청소년부 여름 수련회</t>
    <phoneticPr fontId="2" type="noConversion"/>
  </si>
  <si>
    <t>- 캠프 명 : JESUS ARMY CAMP</t>
    <phoneticPr fontId="2" type="noConversion"/>
  </si>
  <si>
    <t xml:space="preserve">- 주제성구 : 다윗이 블레셋 사람에게 이르되 너는 칼과 단창으로 내게 나아 오거니와 나는 만군의 여호와의 이름 </t>
    <phoneticPr fontId="2" type="noConversion"/>
  </si>
  <si>
    <t>- 일시 : 2016년8월3일(수)~6일(토)</t>
    <phoneticPr fontId="2" type="noConversion"/>
  </si>
  <si>
    <t>- 강사진 : 김재동, 다니엘김, 유해석, 윤대곤, 이삭, 이용남, 이용희, 홍종철 외</t>
    <phoneticPr fontId="2" type="noConversion"/>
  </si>
  <si>
    <t>- 회비 : 1인 85,000원</t>
    <phoneticPr fontId="2" type="noConversion"/>
  </si>
  <si>
    <r>
      <t>@ 참석 예상인원 :</t>
    </r>
    <r>
      <rPr>
        <b/>
        <sz val="12"/>
        <color theme="1"/>
        <rFont val="맑은 고딕"/>
        <family val="3"/>
        <charset val="129"/>
        <scheme val="minor"/>
      </rPr>
      <t xml:space="preserve"> 학생 30명, 교사 5명</t>
    </r>
    <phoneticPr fontId="2" type="noConversion"/>
  </si>
  <si>
    <t xml:space="preserve"> 수입 =&gt; </t>
    <phoneticPr fontId="2" type="noConversion"/>
  </si>
  <si>
    <t xml:space="preserve"> 지출 =&gt; </t>
    <phoneticPr fontId="2" type="noConversion"/>
  </si>
  <si>
    <t xml:space="preserve">예산안 </t>
    <phoneticPr fontId="2" type="noConversion"/>
  </si>
  <si>
    <t>- 상세 내역</t>
    <phoneticPr fontId="2" type="noConversion"/>
  </si>
  <si>
    <r>
      <t>자체 회비 : 1인 50,000원 (=1,750,000), 후원금 (=200,000원), 교회 지원금(=</t>
    </r>
    <r>
      <rPr>
        <b/>
        <sz val="11"/>
        <color theme="1"/>
        <rFont val="맑은 고딕"/>
        <family val="3"/>
        <charset val="129"/>
        <scheme val="minor"/>
      </rPr>
      <t>2,725,000</t>
    </r>
    <r>
      <rPr>
        <sz val="11"/>
        <color theme="1"/>
        <rFont val="맑은 고딕"/>
        <family val="2"/>
        <charset val="129"/>
        <scheme val="minor"/>
      </rPr>
      <t>)</t>
    </r>
    <phoneticPr fontId="2" type="noConversion"/>
  </si>
  <si>
    <t>간 식 비</t>
    <phoneticPr fontId="2" type="noConversion"/>
  </si>
  <si>
    <t>회     비</t>
    <phoneticPr fontId="2" type="noConversion"/>
  </si>
  <si>
    <t>중     식</t>
    <phoneticPr fontId="2" type="noConversion"/>
  </si>
  <si>
    <t>후     원</t>
    <phoneticPr fontId="2" type="noConversion"/>
  </si>
  <si>
    <t>예 비 비</t>
    <phoneticPr fontId="2" type="noConversion"/>
  </si>
  <si>
    <t>캠 프 회 비</t>
    <phoneticPr fontId="2" type="noConversion"/>
  </si>
  <si>
    <t>중   식   비</t>
    <phoneticPr fontId="2" type="noConversion"/>
  </si>
  <si>
    <t>간   식   비</t>
    <phoneticPr fontId="2" type="noConversion"/>
  </si>
  <si>
    <t>내      역</t>
    <phoneticPr fontId="2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</si>
</sst>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20"/>
      <color theme="1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1" fontId="0" fillId="0" borderId="0" xfId="1" applyFont="1">
      <alignment vertical="center"/>
    </xf>
    <xf numFmtId="41" fontId="0" fillId="0" borderId="1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1" fontId="0" fillId="0" borderId="5" xfId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1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quotePrefix="1" applyFont="1">
      <alignment vertical="center"/>
    </xf>
    <xf numFmtId="0" fontId="0" fillId="0" borderId="0" xfId="0" quotePrefix="1">
      <alignment vertical="center"/>
    </xf>
    <xf numFmtId="0" fontId="6" fillId="0" borderId="0" xfId="0" applyFo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3" fontId="0" fillId="0" borderId="0" xfId="0" applyNumberFormat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638175</xdr:colOff>
      <xdr:row>0</xdr:row>
      <xdr:rowOff>0</xdr:rowOff>
    </xdr:from>
    <xdr:to>
      <xdr:col>12</xdr:col>
      <xdr:colOff>602089</xdr:colOff>
      <xdr:row>28</xdr:row>
      <xdr:rowOff>114300</xdr:rowOff>
    </xdr:to>
    <xdr:pic>
      <xdr:nvPicPr>
        <xdr:cNvPr id="2" name="그림 1" descr="naver_com_20160612_08155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52975" y="0"/>
          <a:ext cx="4078714" cy="5981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581025</xdr:colOff>
      <xdr:row>28</xdr:row>
      <xdr:rowOff>19782</xdr:rowOff>
    </xdr:to>
    <xdr:pic>
      <xdr:nvPicPr>
        <xdr:cNvPr id="3" name="그림 2" descr="naver_com_20160612_081536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1"/>
          <a:ext cx="4010025" cy="58871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0"/>
  <sheetViews>
    <sheetView workbookViewId="0">
      <selection activeCell="M27" sqref="M27:N27"/>
    </sheetView>
  </sheetViews>
  <sheetFormatPr defaultRowHeight="16.5"/>
  <cols>
    <col min="1" max="1" width="16.375" customWidth="1"/>
    <col min="2" max="2" width="9.125" bestFit="1" customWidth="1"/>
    <col min="3" max="3" width="9.375" bestFit="1" customWidth="1"/>
    <col min="4" max="4" width="10.875" bestFit="1" customWidth="1"/>
    <col min="5" max="5" width="9.625" bestFit="1" customWidth="1"/>
    <col min="6" max="6" width="17.125" customWidth="1"/>
    <col min="7" max="7" width="9.125" bestFit="1" customWidth="1"/>
    <col min="8" max="8" width="9.375" bestFit="1" customWidth="1"/>
    <col min="9" max="9" width="10.875" bestFit="1" customWidth="1"/>
    <col min="14" max="14" width="11.875" bestFit="1" customWidth="1"/>
  </cols>
  <sheetData>
    <row r="1" spans="1:4" ht="31.5">
      <c r="A1" s="16" t="s">
        <v>16</v>
      </c>
    </row>
    <row r="3" spans="1:4" ht="20.25">
      <c r="A3" s="17" t="s">
        <v>17</v>
      </c>
    </row>
    <row r="4" spans="1:4">
      <c r="A4" s="18" t="s">
        <v>18</v>
      </c>
    </row>
    <row r="5" spans="1:4">
      <c r="B5" t="s">
        <v>12</v>
      </c>
    </row>
    <row r="6" spans="1:4">
      <c r="A6" s="18" t="s">
        <v>19</v>
      </c>
      <c r="D6" t="s">
        <v>0</v>
      </c>
    </row>
    <row r="7" spans="1:4">
      <c r="A7" s="18" t="s">
        <v>20</v>
      </c>
    </row>
    <row r="8" spans="1:4">
      <c r="A8" s="18" t="s">
        <v>21</v>
      </c>
    </row>
    <row r="10" spans="1:4" ht="17.25">
      <c r="A10" s="18" t="s">
        <v>22</v>
      </c>
      <c r="D10" t="s">
        <v>8</v>
      </c>
    </row>
    <row r="12" spans="1:4" ht="20.25">
      <c r="A12" s="19" t="s">
        <v>25</v>
      </c>
    </row>
    <row r="13" spans="1:4">
      <c r="A13" t="s">
        <v>23</v>
      </c>
      <c r="B13" t="s">
        <v>27</v>
      </c>
    </row>
    <row r="14" spans="1:4">
      <c r="A14" t="s">
        <v>24</v>
      </c>
      <c r="B14" t="s">
        <v>13</v>
      </c>
    </row>
    <row r="16" spans="1:4" ht="17.25" thickBot="1">
      <c r="A16" s="18" t="s">
        <v>26</v>
      </c>
    </row>
    <row r="17" spans="1:14" ht="17.25" thickBot="1">
      <c r="A17" s="20" t="s">
        <v>14</v>
      </c>
      <c r="B17" s="21"/>
      <c r="C17" s="21"/>
      <c r="D17" s="21"/>
      <c r="E17" s="22"/>
      <c r="F17" s="20" t="s">
        <v>15</v>
      </c>
      <c r="G17" s="21"/>
      <c r="H17" s="21"/>
      <c r="I17" s="21"/>
      <c r="J17" s="23"/>
    </row>
    <row r="18" spans="1:14">
      <c r="A18" s="10" t="s">
        <v>36</v>
      </c>
      <c r="B18" s="11" t="s">
        <v>3</v>
      </c>
      <c r="C18" s="11" t="s">
        <v>4</v>
      </c>
      <c r="D18" s="11" t="s">
        <v>5</v>
      </c>
      <c r="E18" s="13" t="s">
        <v>6</v>
      </c>
      <c r="F18" s="10" t="s">
        <v>36</v>
      </c>
      <c r="G18" s="11" t="s">
        <v>3</v>
      </c>
      <c r="H18" s="11" t="s">
        <v>4</v>
      </c>
      <c r="I18" s="11" t="s">
        <v>5</v>
      </c>
      <c r="J18" s="12" t="s">
        <v>6</v>
      </c>
    </row>
    <row r="19" spans="1:14">
      <c r="A19" s="3" t="s">
        <v>29</v>
      </c>
      <c r="B19" s="2">
        <v>35</v>
      </c>
      <c r="C19" s="2">
        <v>40000</v>
      </c>
      <c r="D19" s="2">
        <f>B19*C19</f>
        <v>1400000</v>
      </c>
      <c r="E19" s="14" t="s">
        <v>1</v>
      </c>
      <c r="F19" s="3" t="s">
        <v>33</v>
      </c>
      <c r="G19" s="2">
        <v>35</v>
      </c>
      <c r="H19" s="2">
        <v>85000</v>
      </c>
      <c r="I19" s="2">
        <f>G19*H19</f>
        <v>2975000</v>
      </c>
      <c r="J19" s="4"/>
    </row>
    <row r="20" spans="1:14">
      <c r="A20" s="3" t="s">
        <v>28</v>
      </c>
      <c r="B20" s="2">
        <v>35</v>
      </c>
      <c r="C20" s="2">
        <v>10000</v>
      </c>
      <c r="D20" s="2">
        <f t="shared" ref="D20:D26" si="0">B20*C20</f>
        <v>350000</v>
      </c>
      <c r="E20" s="14" t="s">
        <v>1</v>
      </c>
      <c r="F20" s="3" t="s">
        <v>34</v>
      </c>
      <c r="G20" s="2">
        <v>70</v>
      </c>
      <c r="H20" s="2">
        <v>5000</v>
      </c>
      <c r="I20" s="2">
        <f t="shared" ref="I20:I23" si="1">G20*H20</f>
        <v>350000</v>
      </c>
      <c r="J20" s="4"/>
    </row>
    <row r="21" spans="1:14">
      <c r="A21" s="3" t="s">
        <v>29</v>
      </c>
      <c r="B21" s="2">
        <v>35</v>
      </c>
      <c r="C21" s="2">
        <v>45000</v>
      </c>
      <c r="D21" s="2">
        <f t="shared" si="0"/>
        <v>1575000</v>
      </c>
      <c r="E21" s="14" t="s">
        <v>2</v>
      </c>
      <c r="F21" s="3" t="s">
        <v>35</v>
      </c>
      <c r="G21" s="2">
        <v>35</v>
      </c>
      <c r="H21" s="2">
        <v>10000</v>
      </c>
      <c r="I21" s="2">
        <f t="shared" si="1"/>
        <v>350000</v>
      </c>
      <c r="J21" s="4"/>
    </row>
    <row r="22" spans="1:14">
      <c r="A22" s="3" t="s">
        <v>30</v>
      </c>
      <c r="B22" s="2">
        <v>70</v>
      </c>
      <c r="C22" s="2">
        <v>5000</v>
      </c>
      <c r="D22" s="2">
        <f t="shared" si="0"/>
        <v>350000</v>
      </c>
      <c r="E22" s="14" t="s">
        <v>2</v>
      </c>
      <c r="F22" s="3" t="s">
        <v>10</v>
      </c>
      <c r="G22" s="2">
        <v>1</v>
      </c>
      <c r="H22" s="2">
        <v>300000</v>
      </c>
      <c r="I22" s="2">
        <f t="shared" si="1"/>
        <v>300000</v>
      </c>
      <c r="J22" s="4"/>
    </row>
    <row r="23" spans="1:14">
      <c r="A23" s="3" t="s">
        <v>7</v>
      </c>
      <c r="B23" s="2">
        <v>35</v>
      </c>
      <c r="C23" s="2">
        <v>10000</v>
      </c>
      <c r="D23" s="2">
        <f t="shared" si="0"/>
        <v>350000</v>
      </c>
      <c r="E23" s="14" t="s">
        <v>2</v>
      </c>
      <c r="F23" s="3" t="s">
        <v>9</v>
      </c>
      <c r="G23" s="2">
        <v>35</v>
      </c>
      <c r="H23" s="2">
        <v>20000</v>
      </c>
      <c r="I23" s="2">
        <f t="shared" si="1"/>
        <v>700000</v>
      </c>
      <c r="J23" s="4"/>
    </row>
    <row r="24" spans="1:14">
      <c r="A24" s="3" t="s">
        <v>11</v>
      </c>
      <c r="B24" s="2">
        <v>2</v>
      </c>
      <c r="C24" s="2">
        <v>200000</v>
      </c>
      <c r="D24" s="2">
        <f t="shared" si="0"/>
        <v>400000</v>
      </c>
      <c r="E24" s="14" t="s">
        <v>2</v>
      </c>
      <c r="F24" s="3"/>
      <c r="G24" s="2"/>
      <c r="H24" s="2"/>
      <c r="I24" s="2"/>
      <c r="J24" s="4"/>
    </row>
    <row r="25" spans="1:14">
      <c r="A25" s="3" t="s">
        <v>31</v>
      </c>
      <c r="B25" s="2">
        <v>2</v>
      </c>
      <c r="C25" s="2">
        <v>100000</v>
      </c>
      <c r="D25" s="2">
        <f t="shared" si="0"/>
        <v>200000</v>
      </c>
      <c r="E25" s="14"/>
      <c r="F25" s="3"/>
      <c r="G25" s="2"/>
      <c r="H25" s="2"/>
      <c r="I25" s="2"/>
      <c r="J25" s="4"/>
    </row>
    <row r="26" spans="1:14">
      <c r="A26" s="3" t="s">
        <v>32</v>
      </c>
      <c r="B26" s="2">
        <v>1</v>
      </c>
      <c r="C26" s="2">
        <v>50000</v>
      </c>
      <c r="D26" s="2">
        <f t="shared" si="0"/>
        <v>50000</v>
      </c>
      <c r="E26" s="14" t="s">
        <v>2</v>
      </c>
      <c r="F26" s="3"/>
      <c r="G26" s="2"/>
      <c r="H26" s="2"/>
      <c r="I26" s="2"/>
      <c r="J26" s="4"/>
    </row>
    <row r="27" spans="1:14" ht="17.25" thickBot="1">
      <c r="A27" s="5"/>
      <c r="B27" s="6"/>
      <c r="C27" s="6"/>
      <c r="D27" s="6">
        <f>SUM(D19:D26)</f>
        <v>4675000</v>
      </c>
      <c r="E27" s="15"/>
      <c r="F27" s="5"/>
      <c r="G27" s="7"/>
      <c r="H27" s="7"/>
      <c r="I27" s="8">
        <f>SUM(I19:I26)</f>
        <v>4675000</v>
      </c>
      <c r="J27" s="9"/>
      <c r="M27">
        <v>35</v>
      </c>
      <c r="N27" s="24">
        <f>I27/M27</f>
        <v>133571.42857142858</v>
      </c>
    </row>
    <row r="28" spans="1:14">
      <c r="B28" s="1"/>
      <c r="C28" s="1"/>
      <c r="D28" s="1"/>
    </row>
    <row r="29" spans="1:14">
      <c r="B29" s="1"/>
      <c r="C29" s="1"/>
      <c r="D29" s="1"/>
    </row>
    <row r="30" spans="1:14">
      <c r="B30" s="1"/>
      <c r="C30" s="1"/>
      <c r="D30" s="1"/>
    </row>
  </sheetData>
  <mergeCells count="2">
    <mergeCell ref="A17:E17"/>
    <mergeCell ref="F17:J17"/>
  </mergeCells>
  <phoneticPr fontId="2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O18" sqref="O18"/>
    </sheetView>
  </sheetViews>
  <sheetFormatPr defaultRowHeight="16.5"/>
  <sheetData/>
  <phoneticPr fontId="2" type="noConversion"/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예산안</vt:lpstr>
      <vt:lpstr>일정표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2016-06-26T05:58:50Z</cp:lastPrinted>
  <dcterms:created xsi:type="dcterms:W3CDTF">2016-06-26T05:29:09Z</dcterms:created>
  <dcterms:modified xsi:type="dcterms:W3CDTF">2016-06-26T06:13:02Z</dcterms:modified>
</cp:coreProperties>
</file>